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чемпионат\документы\"/>
    </mc:Choice>
  </mc:AlternateContent>
  <bookViews>
    <workbookView xWindow="0" yWindow="0" windowWidth="21570" windowHeight="6420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hRYCLimphyOlyJk27x/S1qezJ0Nw=="/>
    </ext>
  </extLst>
</workbook>
</file>

<file path=xl/calcChain.xml><?xml version="1.0" encoding="utf-8"?>
<calcChain xmlns="http://schemas.openxmlformats.org/spreadsheetml/2006/main">
  <c r="G43" i="2" l="1"/>
  <c r="G88" i="1"/>
  <c r="G56" i="1"/>
  <c r="G87" i="1" l="1"/>
  <c r="G86" i="1"/>
  <c r="G85" i="1"/>
  <c r="G84" i="1"/>
  <c r="G54" i="2"/>
  <c r="G53" i="2"/>
  <c r="G52" i="2"/>
  <c r="G51" i="2"/>
  <c r="G26" i="3" l="1"/>
  <c r="G25" i="3"/>
  <c r="G24" i="3"/>
  <c r="G23" i="3"/>
  <c r="G22" i="3"/>
  <c r="G21" i="3"/>
  <c r="G20" i="3"/>
  <c r="G19" i="3"/>
  <c r="G18" i="3"/>
  <c r="G17" i="3"/>
  <c r="G16" i="3"/>
  <c r="G57" i="2"/>
  <c r="G56" i="2"/>
  <c r="G55" i="2"/>
  <c r="G50" i="2"/>
  <c r="G49" i="2"/>
  <c r="G48" i="2"/>
  <c r="G47" i="2"/>
  <c r="G46" i="2"/>
  <c r="G45" i="2"/>
  <c r="G44" i="2"/>
  <c r="G42" i="2"/>
  <c r="G41" i="2"/>
  <c r="G40" i="2"/>
  <c r="G39" i="2"/>
  <c r="G38" i="2"/>
  <c r="G32" i="2"/>
  <c r="G31" i="2"/>
  <c r="G30" i="2"/>
  <c r="G29" i="2"/>
  <c r="G28" i="2"/>
  <c r="G25" i="2"/>
  <c r="A19" i="2"/>
  <c r="A16" i="2"/>
  <c r="A13" i="2"/>
  <c r="G96" i="1"/>
  <c r="G95" i="1"/>
  <c r="G83" i="1"/>
  <c r="G35" i="2" l="1"/>
  <c r="G33" i="2"/>
  <c r="G78" i="1"/>
  <c r="G79" i="1"/>
  <c r="G80" i="1"/>
  <c r="G68" i="1"/>
  <c r="G74" i="1"/>
  <c r="G69" i="1"/>
  <c r="G75" i="1"/>
  <c r="G81" i="1"/>
  <c r="G76" i="1"/>
  <c r="G82" i="1"/>
  <c r="G77" i="1"/>
  <c r="G65" i="1"/>
  <c r="G73" i="1"/>
  <c r="G71" i="1" l="1"/>
  <c r="G70" i="1"/>
  <c r="G72" i="1"/>
</calcChain>
</file>

<file path=xl/sharedStrings.xml><?xml version="1.0" encoding="utf-8"?>
<sst xmlns="http://schemas.openxmlformats.org/spreadsheetml/2006/main" count="553" uniqueCount="163">
  <si>
    <t>ПРОЕКТ</t>
  </si>
  <si>
    <t>Основная информация о конкурсной площадке:</t>
  </si>
  <si>
    <t xml:space="preserve">Количество конкурсантов (команд): </t>
  </si>
  <si>
    <t>Количество рабочих мест: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</si>
  <si>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</si>
  <si>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</si>
  <si>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r>
      <rPr>
        <sz val="11"/>
        <color rgb="FF000000"/>
        <rFont val="Times New Roman"/>
        <family val="1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</si>
  <si>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</si>
  <si>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</si>
  <si>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</si>
  <si>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</si>
  <si>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</si>
  <si>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</si>
  <si>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</si>
  <si>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</si>
  <si>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</si>
  <si>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</si>
  <si>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Характеристики на усмотрение организатора</t>
  </si>
  <si>
    <t>Оборудование IT</t>
  </si>
  <si>
    <t>шт</t>
  </si>
  <si>
    <t>Пилот, 6 розеток</t>
  </si>
  <si>
    <t>Офисный стол</t>
  </si>
  <si>
    <t>Мебель</t>
  </si>
  <si>
    <t>Стул</t>
  </si>
  <si>
    <t>Мусорная корзина</t>
  </si>
  <si>
    <t>Комната Конкурсантов (по количеству конкурсантов)</t>
  </si>
  <si>
    <t>Интернет : не требуется</t>
  </si>
  <si>
    <r>
      <rPr>
        <sz val="11"/>
        <color rgb="FF000000"/>
        <rFont val="Times New Roman"/>
        <family val="1"/>
      </rPr>
      <t xml:space="preserve">Электричество: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</si>
  <si>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</si>
  <si>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</si>
  <si>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</rPr>
      <t>не требуется</t>
    </r>
  </si>
  <si>
    <t>Вешалка</t>
  </si>
  <si>
    <t>Стол</t>
  </si>
  <si>
    <t>Комната Экспертов (включая Главного эксперта) (по количеству экспертов)</t>
  </si>
  <si>
    <t xml:space="preserve">Интернет : Подключение компьютера в комнате экспертов к проводному интернету и общей локальной проводной сети   </t>
  </si>
  <si>
    <t>Контур заземления для электропитания и сети слаботочных подключений (при необходимости) : требуется</t>
  </si>
  <si>
    <r>
      <rPr>
        <sz val="11"/>
        <color rgb="FF000000"/>
        <rFont val="Times New Roman"/>
        <family val="1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</si>
  <si>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</rPr>
      <t>не требуется</t>
    </r>
  </si>
  <si>
    <t>Компьютер</t>
  </si>
  <si>
    <t>Монитор</t>
  </si>
  <si>
    <t>Компьютерная мышь</t>
  </si>
  <si>
    <t>USB</t>
  </si>
  <si>
    <t>Клавиатура</t>
  </si>
  <si>
    <t>МФУ А4, лазерное</t>
  </si>
  <si>
    <t>Запасной картридж для МФУ</t>
  </si>
  <si>
    <t>Расходные материалы</t>
  </si>
  <si>
    <t>Сервер</t>
  </si>
  <si>
    <t>Core i7, 32GB ОЗУ, 1TB SSD</t>
  </si>
  <si>
    <t>ИБП</t>
  </si>
  <si>
    <t>650Вт/ч</t>
  </si>
  <si>
    <t>Программное обеспечение</t>
  </si>
  <si>
    <t>На колесиках, с подлокотниками</t>
  </si>
  <si>
    <t>Охрана труда и техника безопасности</t>
  </si>
  <si>
    <t>Аптечка</t>
  </si>
  <si>
    <t xml:space="preserve">Состав по приказу №1331н
</t>
  </si>
  <si>
    <t>Охрана труда</t>
  </si>
  <si>
    <t>Огнетушитель</t>
  </si>
  <si>
    <t>Углекислотный</t>
  </si>
  <si>
    <t>Кулер 19 л (холодная/горячая вода)</t>
  </si>
  <si>
    <t>С водой на весь периодо проведения соревнований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</si>
  <si>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</si>
  <si>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rPr>
        <sz val="11"/>
        <color rgb="FF000000"/>
        <rFont val="Times New Roman"/>
        <family val="1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</si>
  <si>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</rPr>
      <t>не требуется</t>
    </r>
  </si>
  <si>
    <r>
      <rPr>
        <sz val="11"/>
        <color rgb="FF000000"/>
        <rFont val="Times New Roman"/>
        <family val="1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</rPr>
      <t>не требуется</t>
    </r>
  </si>
  <si>
    <t>Монитор 23''</t>
  </si>
  <si>
    <t>Кронштейн для 2 мониторов</t>
  </si>
  <si>
    <t>Коврик для мыши</t>
  </si>
  <si>
    <t>Програмное обеспечение</t>
  </si>
  <si>
    <t>Windows 10</t>
  </si>
  <si>
    <t>Кресло компьютерное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</si>
  <si>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</si>
  <si>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Расходные материалы на всех конкурсантов и экспертов</t>
  </si>
  <si>
    <t>Бумага А4</t>
  </si>
  <si>
    <t>упаковка</t>
  </si>
  <si>
    <t>Скотч прозрачный</t>
  </si>
  <si>
    <t>Ручка шариковая</t>
  </si>
  <si>
    <t>Степлер со сккобами</t>
  </si>
  <si>
    <t>Скрепки канцелярские</t>
  </si>
  <si>
    <t>Папка со скоросшивателем</t>
  </si>
  <si>
    <t>Планшет канцелярский с зажимом</t>
  </si>
  <si>
    <t>Файлы А4</t>
  </si>
  <si>
    <t>Линейка 30 см</t>
  </si>
  <si>
    <t>Флешка</t>
  </si>
  <si>
    <t>Ножницы</t>
  </si>
  <si>
    <t>Личный инструмент конкурсанта</t>
  </si>
  <si>
    <t xml:space="preserve">Примечание </t>
  </si>
  <si>
    <t>Проводная, без программируемых клавишь</t>
  </si>
  <si>
    <t>Позиции могут быть привезены участником по желанию</t>
  </si>
  <si>
    <t>Коврик для мышки</t>
  </si>
  <si>
    <t>Наушники</t>
  </si>
  <si>
    <t>Проводные, без возможности беспроводного подключения</t>
  </si>
  <si>
    <r>
      <rPr>
        <sz val="16"/>
        <color rgb="FFFFFFFF"/>
        <rFont val="Times New Roman"/>
        <family val="1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</rPr>
      <t xml:space="preserve">
</t>
    </r>
    <r>
      <rPr>
        <sz val="16"/>
        <color rgb="FFFFFFFF"/>
        <rFont val="Times New Roman"/>
        <family val="1"/>
      </rPr>
      <t>Веб-технологии</t>
    </r>
  </si>
  <si>
    <t>Инфраструктурный лист для оснащения конкурсной площадки Чемпионата (Региональный этап)
Веб-технологии</t>
  </si>
  <si>
    <t>модель SBID-MX265-V2</t>
  </si>
  <si>
    <t>Монитор Dell 24 – P2419H  с диагональю 23,8" Разрешение 1920*1080 на подставке Dell Small Form Factor All-in-One Stand - OSS1</t>
  </si>
  <si>
    <t>425W</t>
  </si>
  <si>
    <t>отсутсвует</t>
  </si>
  <si>
    <t>PyCharm</t>
  </si>
  <si>
    <t>Web Browser - Firefox Developer Edition</t>
  </si>
  <si>
    <t>Web Browser - Chrome</t>
  </si>
  <si>
    <t>Visual Studio Code</t>
  </si>
  <si>
    <t>AtomEditor</t>
  </si>
  <si>
    <t>(ШхГ) 1350*700 мм</t>
  </si>
  <si>
    <t>Стол офисный</t>
  </si>
  <si>
    <t>на колесиках</t>
  </si>
  <si>
    <t>Удаленный сервер (Apache, MySQL, PHP, SSH, SFTP, FTP, Python)</t>
  </si>
  <si>
    <r>
      <t xml:space="preserve">Субъект Российской Федерации: </t>
    </r>
    <r>
      <rPr>
        <sz val="12"/>
        <rFont val="Times New Roman"/>
        <family val="1"/>
      </rPr>
      <t>Курганская область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</si>
  <si>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</rPr>
      <t>Государственное бюджетное профессиональное образовательное учреждение «Курганский технологический колледжи имени Героя Советского Союза Н.Я. Анфиногенова»</t>
    </r>
  </si>
  <si>
    <r>
      <t xml:space="preserve">Адрес базовой организации: </t>
    </r>
    <r>
      <rPr>
        <sz val="11"/>
        <rFont val="Times New Roman"/>
        <family val="1"/>
      </rPr>
      <t>город Курган, пр Машиностроителей, дом 14, корпус 2а.</t>
    </r>
  </si>
  <si>
    <r>
      <t>Главный эксперт:</t>
    </r>
    <r>
      <rPr>
        <b/>
        <u/>
        <sz val="11"/>
        <rFont val="Times New Roman"/>
        <family val="1"/>
        <charset val="204"/>
      </rPr>
      <t>Папулова Елена Владимировна, 89091452422, elenapapulova@mail.ru</t>
    </r>
  </si>
  <si>
    <r>
      <t xml:space="preserve">Даты проведения: </t>
    </r>
    <r>
      <rPr>
        <b/>
        <u/>
        <sz val="11"/>
        <rFont val="Times New Roman"/>
        <family val="1"/>
        <charset val="204"/>
      </rPr>
      <t>17.04.23-21.04.23</t>
    </r>
  </si>
  <si>
    <r>
      <t>Освещение:</t>
    </r>
    <r>
      <rPr>
        <sz val="11"/>
        <color rgb="FF000000"/>
        <rFont val="Times New Roman"/>
        <family val="1"/>
      </rPr>
      <t xml:space="preserve"> верхнее искусственное освещение</t>
    </r>
    <r>
      <rPr>
        <sz val="11"/>
        <color rgb="FF000000"/>
        <rFont val="Times New Roman"/>
        <family val="1"/>
      </rPr>
      <t/>
    </r>
  </si>
  <si>
    <t xml:space="preserve">Интернет : Подключение  компьютеров  к проводному интернету </t>
  </si>
  <si>
    <r>
      <t xml:space="preserve">Электричество: </t>
    </r>
    <r>
      <rPr>
        <sz val="11"/>
        <color rgb="FF000000"/>
        <rFont val="Times New Roman"/>
        <family val="1"/>
      </rPr>
      <t xml:space="preserve"> подключения к сети  по 220 Вольт        </t>
    </r>
  </si>
  <si>
    <t>Интерактивный дисплей</t>
  </si>
  <si>
    <t>критически важные характеристики позиции отсутствуют</t>
  </si>
  <si>
    <t>пластиковый</t>
  </si>
  <si>
    <t>Длина не менее 5 метров</t>
  </si>
  <si>
    <t>Площадь зоны: 48,16 кв.м</t>
  </si>
  <si>
    <t>Освещение: верхнее искусственное освещение</t>
  </si>
  <si>
    <t>Площадь зоны: 47,04 кв. м</t>
  </si>
  <si>
    <t xml:space="preserve">Электричество: подключения к сети по 220 Вольт </t>
  </si>
  <si>
    <t xml:space="preserve">Интернет : Подключение  компьютеров к проводной сети, без доступа к интернету       </t>
  </si>
  <si>
    <t>угол наклона экрана от -85° до +90°; угол поворота вокруг основания 360°; регулируемое расстояние от основания от 0 до 385мм</t>
  </si>
  <si>
    <t>_________________________________________________________</t>
  </si>
  <si>
    <t xml:space="preserve">          (подпись)                                                                           (дата)</t>
  </si>
  <si>
    <r>
      <t xml:space="preserve">Главный  эксперт   чемпионата                    </t>
    </r>
    <r>
      <rPr>
        <b/>
        <u/>
        <sz val="12"/>
        <color theme="1"/>
        <rFont val="Times New Roman"/>
        <family val="1"/>
        <charset val="204"/>
      </rPr>
      <t>Папулова Елена Владимировна</t>
    </r>
  </si>
  <si>
    <r>
      <t xml:space="preserve">Технический администратор площадки       </t>
    </r>
    <r>
      <rPr>
        <b/>
        <u/>
        <sz val="12"/>
        <color theme="1"/>
        <rFont val="Times New Roman"/>
        <family val="1"/>
        <charset val="204"/>
      </rPr>
      <t>Шагалин Алексей Евгеньевич</t>
    </r>
  </si>
  <si>
    <t xml:space="preserve">                                                                                                              (ФИО)</t>
  </si>
  <si>
    <t xml:space="preserve">                                                                                                               (ФИО)</t>
  </si>
  <si>
    <t>Запираемый шкафчик</t>
  </si>
  <si>
    <t xml:space="preserve">FileZilla 3 </t>
  </si>
  <si>
    <t>Postman</t>
  </si>
  <si>
    <t>PuTTY</t>
  </si>
  <si>
    <t xml:space="preserve">Web Browser - Google Chrome </t>
  </si>
  <si>
    <t xml:space="preserve">Node JS </t>
  </si>
  <si>
    <t>LibreOffice 7</t>
  </si>
  <si>
    <t xml:space="preserve">GIMP 2 </t>
  </si>
  <si>
    <t>Pencil 3</t>
  </si>
  <si>
    <t>Inkscape</t>
  </si>
  <si>
    <t xml:space="preserve">Visual Studio Code </t>
  </si>
  <si>
    <t xml:space="preserve">Atom Editor </t>
  </si>
  <si>
    <t>Sublime Text 4</t>
  </si>
  <si>
    <t>Компьютер OptiPlex 7070 SFF CTO в составе: процессор Intel Core i7-9700 ; 32 Гбайт  памяти DDR4, дискретная видеокарта AMD RadeonTM RX 550, 4GB; твердотельный накопитель M.2 PCIe NVMe, 512 Гбайт</t>
  </si>
  <si>
    <t xml:space="preserve">Inkscape  </t>
  </si>
  <si>
    <t xml:space="preserve">Pencil 3 </t>
  </si>
  <si>
    <t>Plugins: Emmet (Notepad++, Sublime Text, Atom) Visual Studio Code: Prettier - Code formatter
 PHP Namespace Resolver
 PHP IntelliSense 
 PHP Intelephense
 IntelliSense for CSS class names in HTML 
 CSS Formatter</t>
  </si>
  <si>
    <t>Laravel 9.52.4</t>
  </si>
  <si>
    <t>Yii 2.0.47</t>
  </si>
  <si>
    <t>jQuery 3.6.4</t>
  </si>
  <si>
    <t>VueJS 3.2.47</t>
  </si>
  <si>
    <t>Notepad++ 8</t>
  </si>
  <si>
    <t>Django  (djangorestframework, pygments, django-cors-headers, pillow, markdown, django-filter, mysqlclient)</t>
  </si>
  <si>
    <r>
      <t xml:space="preserve">Адрес базовой организации: </t>
    </r>
    <r>
      <rPr>
        <sz val="11"/>
        <rFont val="Times New Roman"/>
        <family val="1"/>
      </rPr>
      <t>город Курган, пр Машиностроителей, дом 14.</t>
    </r>
  </si>
  <si>
    <t>Покрытие пола: линолеум  на всю зону</t>
  </si>
  <si>
    <t>VMWare Player</t>
  </si>
  <si>
    <t>Площадь зоны:188 кв. м (8,4*5,6)(16,6*5,6)(5,6*8,69)</t>
  </si>
  <si>
    <r>
      <t xml:space="preserve">Технический эксперт: </t>
    </r>
    <r>
      <rPr>
        <b/>
        <u/>
        <sz val="11"/>
        <rFont val="Times New Roman"/>
        <family val="1"/>
        <charset val="204"/>
      </rPr>
      <t>Шагалин Алексей Евгеньевич, 89195749370, alex@ktk-45.ru</t>
    </r>
  </si>
  <si>
    <t>Количество экспертов (в том числе с главным экспертом):</t>
  </si>
  <si>
    <t xml:space="preserve">Zeal (CSS, HTML ,PHP, JavaScript, JQuery, JQuery UI, MySQL, Yii, Laravel,  Python 3, WordPress, VueJS, NodeJs, Apache HTTP Server, Django, Emmet ) </t>
  </si>
  <si>
    <t>Python 3.8</t>
  </si>
  <si>
    <t>Notepad ++ 8</t>
  </si>
  <si>
    <t>GIMP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</si>
</sst>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scheme val="minor"/>
    </font>
    <font>
      <sz val="11"/>
      <color theme="1"/>
      <name val="Calibri"/>
      <family val="2"/>
    </font>
    <font>
      <sz val="16"/>
      <color theme="1"/>
      <name val="Times New Roman"/>
      <family val="1"/>
    </font>
    <font>
      <sz val="11"/>
      <name val="Calibri"/>
      <family val="2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&quot;Times New Roman&quot;"/>
    </font>
    <font>
      <sz val="16"/>
      <color rgb="FF000000"/>
      <name val="Times New Roman"/>
      <family val="1"/>
    </font>
    <font>
      <sz val="16"/>
      <color rgb="FFFFFFFF"/>
      <name val="Times New Roman"/>
      <family val="1"/>
    </font>
    <font>
      <sz val="11"/>
      <color rgb="FFFF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Calibri"/>
      <family val="2"/>
      <charset val="204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  <charset val="204"/>
    </font>
    <font>
      <sz val="12"/>
      <color theme="1"/>
      <name val="Calibri"/>
      <family val="2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&quot;Times New Roman&quot;"/>
    </font>
  </fonts>
  <fills count="7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1" fillId="0" borderId="0" xfId="0" applyFont="1"/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left"/>
    </xf>
    <xf numFmtId="0" fontId="7" fillId="0" borderId="18" xfId="0" applyFont="1" applyBorder="1" applyAlignment="1">
      <alignment horizontal="left" wrapText="1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/>
    <xf numFmtId="0" fontId="7" fillId="0" borderId="18" xfId="0" applyFont="1" applyBorder="1" applyAlignment="1"/>
    <xf numFmtId="0" fontId="7" fillId="0" borderId="18" xfId="0" applyFont="1" applyBorder="1" applyAlignment="1">
      <alignment wrapText="1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Border="1" applyAlignment="1">
      <alignment wrapText="1"/>
    </xf>
    <xf numFmtId="0" fontId="6" fillId="0" borderId="18" xfId="0" applyFont="1" applyBorder="1" applyAlignment="1">
      <alignment horizontal="center" vertical="center" wrapText="1"/>
    </xf>
    <xf numFmtId="0" fontId="7" fillId="0" borderId="14" xfId="0" applyFont="1" applyBorder="1" applyAlignment="1">
      <alignment wrapText="1"/>
    </xf>
    <xf numFmtId="0" fontId="6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center"/>
    </xf>
    <xf numFmtId="0" fontId="7" fillId="0" borderId="18" xfId="0" applyFont="1" applyBorder="1" applyAlignment="1">
      <alignment wrapText="1"/>
    </xf>
    <xf numFmtId="0" fontId="7" fillId="5" borderId="18" xfId="0" applyFont="1" applyFill="1" applyBorder="1" applyAlignment="1">
      <alignment wrapText="1"/>
    </xf>
    <xf numFmtId="0" fontId="6" fillId="0" borderId="18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0" borderId="18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18" xfId="0" applyFont="1" applyBorder="1"/>
    <xf numFmtId="0" fontId="5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8" xfId="0" applyFont="1" applyBorder="1"/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0" fillId="0" borderId="0" xfId="0" applyFont="1" applyAlignment="1"/>
    <xf numFmtId="0" fontId="0" fillId="0" borderId="0" xfId="0" applyFont="1" applyAlignment="1"/>
    <xf numFmtId="0" fontId="14" fillId="0" borderId="0" xfId="0" applyFont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/>
    </xf>
    <xf numFmtId="0" fontId="7" fillId="0" borderId="18" xfId="0" applyFont="1" applyFill="1" applyBorder="1" applyAlignment="1"/>
    <xf numFmtId="0" fontId="17" fillId="0" borderId="0" xfId="0" applyFont="1"/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21" fillId="0" borderId="18" xfId="0" applyFont="1" applyBorder="1" applyAlignment="1"/>
    <xf numFmtId="0" fontId="21" fillId="0" borderId="18" xfId="0" applyFont="1" applyBorder="1" applyAlignment="1">
      <alignment wrapText="1"/>
    </xf>
    <xf numFmtId="0" fontId="15" fillId="0" borderId="1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10" fillId="0" borderId="18" xfId="0" applyFont="1" applyBorder="1"/>
    <xf numFmtId="0" fontId="6" fillId="0" borderId="13" xfId="0" applyFont="1" applyBorder="1" applyAlignment="1">
      <alignment horizontal="center" vertical="center"/>
    </xf>
    <xf numFmtId="0" fontId="7" fillId="0" borderId="26" xfId="0" applyFont="1" applyBorder="1" applyAlignment="1"/>
    <xf numFmtId="0" fontId="7" fillId="0" borderId="21" xfId="0" applyFont="1" applyFill="1" applyBorder="1" applyAlignment="1"/>
    <xf numFmtId="0" fontId="0" fillId="0" borderId="0" xfId="0" applyFont="1" applyAlignment="1"/>
    <xf numFmtId="0" fontId="7" fillId="0" borderId="18" xfId="0" applyFont="1" applyFill="1" applyBorder="1" applyAlignment="1">
      <alignment wrapText="1"/>
    </xf>
    <xf numFmtId="0" fontId="7" fillId="0" borderId="26" xfId="0" applyFont="1" applyFill="1" applyBorder="1" applyAlignment="1">
      <alignment wrapText="1"/>
    </xf>
    <xf numFmtId="0" fontId="6" fillId="0" borderId="18" xfId="0" applyFont="1" applyFill="1" applyBorder="1" applyAlignment="1">
      <alignment horizontal="center" vertical="center" wrapText="1"/>
    </xf>
    <xf numFmtId="0" fontId="7" fillId="0" borderId="27" xfId="0" applyFont="1" applyBorder="1" applyAlignment="1"/>
    <xf numFmtId="0" fontId="5" fillId="0" borderId="2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3" xfId="0" applyFont="1" applyBorder="1" applyAlignment="1">
      <alignment horizontal="left" vertical="top" wrapText="1"/>
    </xf>
    <xf numFmtId="0" fontId="3" fillId="0" borderId="12" xfId="0" applyFont="1" applyBorder="1"/>
    <xf numFmtId="0" fontId="3" fillId="0" borderId="14" xfId="0" applyFont="1" applyBorder="1"/>
    <xf numFmtId="0" fontId="6" fillId="0" borderId="7" xfId="0" applyFont="1" applyBorder="1" applyAlignment="1">
      <alignment horizontal="left" vertical="top" wrapText="1"/>
    </xf>
    <xf numFmtId="0" fontId="0" fillId="0" borderId="0" xfId="0" applyFont="1" applyAlignment="1"/>
    <xf numFmtId="0" fontId="3" fillId="0" borderId="8" xfId="0" applyFont="1" applyBorder="1"/>
    <xf numFmtId="0" fontId="6" fillId="0" borderId="15" xfId="0" applyFont="1" applyBorder="1" applyAlignment="1">
      <alignment horizontal="left" vertical="top" wrapText="1"/>
    </xf>
    <xf numFmtId="0" fontId="3" fillId="0" borderId="16" xfId="0" applyFont="1" applyBorder="1"/>
    <xf numFmtId="0" fontId="3" fillId="0" borderId="17" xfId="0" applyFont="1" applyBorder="1"/>
    <xf numFmtId="0" fontId="8" fillId="4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0" fillId="0" borderId="0" xfId="0" applyFont="1" applyFill="1" applyAlignment="1"/>
    <xf numFmtId="0" fontId="3" fillId="0" borderId="8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0" xfId="0" applyFont="1" applyBorder="1"/>
    <xf numFmtId="0" fontId="4" fillId="0" borderId="4" xfId="0" applyFont="1" applyBorder="1" applyAlignment="1">
      <alignment horizontal="left" vertical="top" wrapText="1"/>
    </xf>
    <xf numFmtId="0" fontId="3" fillId="0" borderId="5" xfId="0" applyFont="1" applyBorder="1"/>
    <xf numFmtId="0" fontId="3" fillId="0" borderId="6" xfId="0" applyFont="1" applyBorder="1"/>
    <xf numFmtId="0" fontId="5" fillId="0" borderId="7" xfId="0" applyFont="1" applyFill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left" vertical="top" wrapText="1"/>
    </xf>
    <xf numFmtId="0" fontId="13" fillId="0" borderId="0" xfId="0" applyFont="1" applyAlignment="1"/>
    <xf numFmtId="0" fontId="14" fillId="0" borderId="9" xfId="0" applyFont="1" applyBorder="1" applyAlignment="1">
      <alignment horizontal="left" vertical="top" wrapText="1"/>
    </xf>
    <xf numFmtId="0" fontId="3" fillId="0" borderId="10" xfId="0" applyFont="1" applyBorder="1"/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11" fillId="0" borderId="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3" fillId="0" borderId="12" xfId="0" applyFont="1" applyFill="1" applyBorder="1"/>
    <xf numFmtId="0" fontId="3" fillId="0" borderId="14" xfId="0" applyFont="1" applyFill="1" applyBorder="1"/>
    <xf numFmtId="0" fontId="18" fillId="0" borderId="0" xfId="0" applyFont="1" applyAlignment="1">
      <alignment horizontal="left" vertical="top" wrapText="1"/>
    </xf>
    <xf numFmtId="0" fontId="20" fillId="0" borderId="0" xfId="0" applyFont="1" applyAlignment="1"/>
    <xf numFmtId="0" fontId="18" fillId="0" borderId="0" xfId="0" applyFont="1" applyAlignment="1">
      <alignment horizontal="center" vertical="top" wrapText="1"/>
    </xf>
    <xf numFmtId="0" fontId="2" fillId="6" borderId="13" xfId="0" applyFont="1" applyFill="1" applyBorder="1" applyAlignment="1">
      <alignment horizontal="center"/>
    </xf>
    <xf numFmtId="0" fontId="3" fillId="0" borderId="22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3" fillId="0" borderId="24" xfId="0" applyFont="1" applyBorder="1"/>
    <xf numFmtId="0" fontId="3" fillId="0" borderId="25" xfId="0" applyFont="1" applyBorder="1"/>
    <xf numFmtId="0" fontId="2" fillId="3" borderId="13" xfId="0" applyFont="1" applyFill="1" applyBorder="1" applyAlignment="1">
      <alignment horizontal="center"/>
    </xf>
    <xf numFmtId="0" fontId="6" fillId="0" borderId="26" xfId="0" applyFont="1" applyBorder="1" applyAlignment="1">
      <alignment horizontal="center" vertical="center" wrapText="1"/>
    </xf>
    <xf numFmtId="0" fontId="3" fillId="0" borderId="19" xfId="0" applyFont="1" applyBorder="1"/>
    <xf numFmtId="0" fontId="3" fillId="0" borderId="2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6"/>
  <sheetViews>
    <sheetView tabSelected="1" topLeftCell="A52" zoomScaleNormal="100" workbookViewId="0">
      <selection activeCell="E61" sqref="E61"/>
    </sheetView>
  </sheetViews>
  <sheetFormatPr defaultColWidth="14.42578125" defaultRowHeight="15" customHeight="1"/>
  <cols>
    <col min="1" max="1" width="5.140625" customWidth="1"/>
    <col min="2" max="2" width="55.42578125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5" customWidth="1"/>
  </cols>
  <sheetData>
    <row r="1" spans="1:26">
      <c r="A1" s="94" t="s">
        <v>0</v>
      </c>
      <c r="B1" s="71"/>
      <c r="C1" s="71"/>
      <c r="D1" s="71"/>
      <c r="E1" s="71"/>
      <c r="F1" s="71"/>
      <c r="G1" s="71"/>
      <c r="H1" s="7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95" t="s">
        <v>91</v>
      </c>
      <c r="B2" s="82"/>
      <c r="C2" s="82"/>
      <c r="D2" s="82"/>
      <c r="E2" s="82"/>
      <c r="F2" s="82"/>
      <c r="G2" s="82"/>
      <c r="H2" s="9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97" t="s">
        <v>1</v>
      </c>
      <c r="B3" s="85"/>
      <c r="C3" s="85"/>
      <c r="D3" s="85"/>
      <c r="E3" s="85"/>
      <c r="F3" s="85"/>
      <c r="G3" s="85"/>
      <c r="H3" s="8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98" t="s">
        <v>106</v>
      </c>
      <c r="B4" s="91"/>
      <c r="C4" s="91"/>
      <c r="D4" s="91"/>
      <c r="E4" s="91"/>
      <c r="F4" s="91"/>
      <c r="G4" s="91"/>
      <c r="H4" s="7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90" t="s">
        <v>107</v>
      </c>
      <c r="B5" s="91"/>
      <c r="C5" s="91"/>
      <c r="D5" s="91"/>
      <c r="E5" s="91"/>
      <c r="F5" s="91"/>
      <c r="G5" s="91"/>
      <c r="H5" s="7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90" t="s">
        <v>108</v>
      </c>
      <c r="B6" s="91"/>
      <c r="C6" s="91"/>
      <c r="D6" s="91"/>
      <c r="E6" s="91"/>
      <c r="F6" s="91"/>
      <c r="G6" s="91"/>
      <c r="H6" s="7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90" t="s">
        <v>109</v>
      </c>
      <c r="B7" s="91"/>
      <c r="C7" s="91"/>
      <c r="D7" s="91"/>
      <c r="E7" s="91"/>
      <c r="F7" s="91"/>
      <c r="G7" s="91"/>
      <c r="H7" s="7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90" t="s">
        <v>157</v>
      </c>
      <c r="B8" s="91"/>
      <c r="C8" s="91"/>
      <c r="D8" s="91"/>
      <c r="E8" s="91"/>
      <c r="F8" s="91"/>
      <c r="G8" s="91"/>
      <c r="H8" s="7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90" t="s">
        <v>158</v>
      </c>
      <c r="B9" s="91"/>
      <c r="C9" s="40">
        <v>8</v>
      </c>
      <c r="D9" s="40"/>
      <c r="E9" s="40"/>
      <c r="F9" s="40"/>
      <c r="G9" s="40"/>
      <c r="H9" s="4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92" t="s">
        <v>2</v>
      </c>
      <c r="B10" s="93"/>
      <c r="C10" s="42">
        <v>5</v>
      </c>
      <c r="D10" s="42"/>
      <c r="E10" s="42"/>
      <c r="F10" s="42"/>
      <c r="G10" s="42"/>
      <c r="H10" s="4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88" t="s">
        <v>3</v>
      </c>
      <c r="B11" s="68"/>
      <c r="C11" s="44">
        <v>5</v>
      </c>
      <c r="D11" s="44"/>
      <c r="E11" s="44"/>
      <c r="F11" s="44"/>
      <c r="G11" s="44"/>
      <c r="H11" s="4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88" t="s">
        <v>110</v>
      </c>
      <c r="B12" s="68"/>
      <c r="C12" s="68"/>
      <c r="D12" s="68"/>
      <c r="E12" s="68"/>
      <c r="F12" s="68"/>
      <c r="G12" s="68"/>
      <c r="H12" s="6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>
      <c r="A13" s="89" t="s">
        <v>4</v>
      </c>
      <c r="B13" s="68"/>
      <c r="C13" s="68"/>
      <c r="D13" s="68"/>
      <c r="E13" s="68"/>
      <c r="F13" s="68"/>
      <c r="G13" s="68"/>
      <c r="H13" s="69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>
      <c r="A14" s="84" t="s">
        <v>5</v>
      </c>
      <c r="B14" s="85"/>
      <c r="C14" s="85"/>
      <c r="D14" s="85"/>
      <c r="E14" s="85"/>
      <c r="F14" s="85"/>
      <c r="G14" s="85"/>
      <c r="H14" s="86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87" t="s">
        <v>156</v>
      </c>
      <c r="B15" s="79"/>
      <c r="C15" s="79"/>
      <c r="D15" s="79"/>
      <c r="E15" s="79"/>
      <c r="F15" s="79"/>
      <c r="G15" s="79"/>
      <c r="H15" s="8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78" t="s">
        <v>111</v>
      </c>
      <c r="B16" s="79"/>
      <c r="C16" s="79"/>
      <c r="D16" s="79"/>
      <c r="E16" s="79"/>
      <c r="F16" s="79"/>
      <c r="G16" s="79"/>
      <c r="H16" s="8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87" t="s">
        <v>112</v>
      </c>
      <c r="B17" s="79"/>
      <c r="C17" s="79"/>
      <c r="D17" s="79"/>
      <c r="E17" s="79"/>
      <c r="F17" s="79"/>
      <c r="G17" s="79"/>
      <c r="H17" s="8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78" t="s">
        <v>113</v>
      </c>
      <c r="B18" s="79"/>
      <c r="C18" s="79"/>
      <c r="D18" s="79"/>
      <c r="E18" s="79"/>
      <c r="F18" s="79"/>
      <c r="G18" s="79"/>
      <c r="H18" s="8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70" t="s">
        <v>6</v>
      </c>
      <c r="B19" s="71"/>
      <c r="C19" s="71"/>
      <c r="D19" s="71"/>
      <c r="E19" s="71"/>
      <c r="F19" s="71"/>
      <c r="G19" s="71"/>
      <c r="H19" s="7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78" t="s">
        <v>154</v>
      </c>
      <c r="B20" s="79"/>
      <c r="C20" s="79"/>
      <c r="D20" s="79"/>
      <c r="E20" s="79"/>
      <c r="F20" s="79"/>
      <c r="G20" s="79"/>
      <c r="H20" s="8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70" t="s">
        <v>7</v>
      </c>
      <c r="B21" s="71"/>
      <c r="C21" s="71"/>
      <c r="D21" s="71"/>
      <c r="E21" s="71"/>
      <c r="F21" s="71"/>
      <c r="G21" s="71"/>
      <c r="H21" s="7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73" t="s">
        <v>8</v>
      </c>
      <c r="B22" s="74"/>
      <c r="C22" s="74"/>
      <c r="D22" s="74"/>
      <c r="E22" s="74"/>
      <c r="F22" s="74"/>
      <c r="G22" s="74"/>
      <c r="H22" s="75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75">
      <c r="A23" s="2" t="s">
        <v>9</v>
      </c>
      <c r="B23" s="2" t="s">
        <v>10</v>
      </c>
      <c r="C23" s="3" t="s">
        <v>11</v>
      </c>
      <c r="D23" s="2" t="s">
        <v>12</v>
      </c>
      <c r="E23" s="2" t="s">
        <v>13</v>
      </c>
      <c r="F23" s="2" t="s">
        <v>14</v>
      </c>
      <c r="G23" s="2" t="s">
        <v>15</v>
      </c>
      <c r="H23" s="2" t="s">
        <v>16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3.25">
      <c r="A24" s="4">
        <v>1</v>
      </c>
      <c r="B24" s="45" t="s">
        <v>38</v>
      </c>
      <c r="C24" s="19" t="s">
        <v>143</v>
      </c>
      <c r="D24" s="7" t="s">
        <v>18</v>
      </c>
      <c r="E24" s="4">
        <v>1</v>
      </c>
      <c r="F24" s="4" t="s">
        <v>19</v>
      </c>
      <c r="G24" s="8">
        <v>1</v>
      </c>
      <c r="H24" s="9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">
        <v>2</v>
      </c>
      <c r="B25" s="10" t="s">
        <v>114</v>
      </c>
      <c r="C25" s="6" t="s">
        <v>93</v>
      </c>
      <c r="D25" s="7" t="s">
        <v>18</v>
      </c>
      <c r="E25" s="4">
        <v>1</v>
      </c>
      <c r="F25" s="4" t="s">
        <v>19</v>
      </c>
      <c r="G25" s="8">
        <v>1</v>
      </c>
      <c r="H25" s="9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">
        <v>5</v>
      </c>
      <c r="B26" s="46" t="s">
        <v>20</v>
      </c>
      <c r="C26" s="6" t="s">
        <v>117</v>
      </c>
      <c r="D26" s="7" t="s">
        <v>18</v>
      </c>
      <c r="E26" s="4">
        <v>1</v>
      </c>
      <c r="F26" s="4" t="s">
        <v>19</v>
      </c>
      <c r="G26" s="8">
        <v>1</v>
      </c>
      <c r="H26" s="9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">
        <v>6</v>
      </c>
      <c r="B27" s="10" t="s">
        <v>21</v>
      </c>
      <c r="C27" s="11" t="s">
        <v>102</v>
      </c>
      <c r="D27" s="8" t="s">
        <v>22</v>
      </c>
      <c r="E27" s="4">
        <v>1</v>
      </c>
      <c r="F27" s="4" t="s">
        <v>19</v>
      </c>
      <c r="G27" s="8">
        <v>3</v>
      </c>
      <c r="H27" s="9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">
        <v>7</v>
      </c>
      <c r="B28" s="10" t="s">
        <v>23</v>
      </c>
      <c r="C28" s="6" t="s">
        <v>116</v>
      </c>
      <c r="D28" s="8" t="s">
        <v>22</v>
      </c>
      <c r="E28" s="4">
        <v>1</v>
      </c>
      <c r="F28" s="4" t="s">
        <v>19</v>
      </c>
      <c r="G28" s="8">
        <v>24</v>
      </c>
      <c r="H28" s="9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9.25">
      <c r="A29" s="4">
        <v>8</v>
      </c>
      <c r="B29" s="10" t="s">
        <v>24</v>
      </c>
      <c r="C29" s="6" t="s">
        <v>17</v>
      </c>
      <c r="D29" s="8" t="s">
        <v>22</v>
      </c>
      <c r="E29" s="4">
        <v>4</v>
      </c>
      <c r="F29" s="4" t="s">
        <v>19</v>
      </c>
      <c r="G29" s="8">
        <v>1</v>
      </c>
      <c r="H29" s="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customHeight="1">
      <c r="A30" s="81" t="s">
        <v>25</v>
      </c>
      <c r="B30" s="82"/>
      <c r="C30" s="82"/>
      <c r="D30" s="82"/>
      <c r="E30" s="82"/>
      <c r="F30" s="82"/>
      <c r="G30" s="82"/>
      <c r="H30" s="83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84" t="s">
        <v>5</v>
      </c>
      <c r="B31" s="85"/>
      <c r="C31" s="85"/>
      <c r="D31" s="85"/>
      <c r="E31" s="85"/>
      <c r="F31" s="85"/>
      <c r="G31" s="85"/>
      <c r="H31" s="86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70" t="s">
        <v>118</v>
      </c>
      <c r="B32" s="71"/>
      <c r="C32" s="71"/>
      <c r="D32" s="71"/>
      <c r="E32" s="71"/>
      <c r="F32" s="71"/>
      <c r="G32" s="71"/>
      <c r="H32" s="7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70" t="s">
        <v>119</v>
      </c>
      <c r="B33" s="71"/>
      <c r="C33" s="71"/>
      <c r="D33" s="71"/>
      <c r="E33" s="71"/>
      <c r="F33" s="71"/>
      <c r="G33" s="71"/>
      <c r="H33" s="7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70" t="s">
        <v>26</v>
      </c>
      <c r="B34" s="71"/>
      <c r="C34" s="71"/>
      <c r="D34" s="71"/>
      <c r="E34" s="71"/>
      <c r="F34" s="71"/>
      <c r="G34" s="71"/>
      <c r="H34" s="7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70" t="s">
        <v>27</v>
      </c>
      <c r="B35" s="71"/>
      <c r="C35" s="71"/>
      <c r="D35" s="71"/>
      <c r="E35" s="71"/>
      <c r="F35" s="71"/>
      <c r="G35" s="71"/>
      <c r="H35" s="7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70" t="s">
        <v>28</v>
      </c>
      <c r="B36" s="71"/>
      <c r="C36" s="71"/>
      <c r="D36" s="71"/>
      <c r="E36" s="71"/>
      <c r="F36" s="71"/>
      <c r="G36" s="71"/>
      <c r="H36" s="7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>
      <c r="A37" s="78" t="s">
        <v>154</v>
      </c>
      <c r="B37" s="79"/>
      <c r="C37" s="79"/>
      <c r="D37" s="79"/>
      <c r="E37" s="79"/>
      <c r="F37" s="79"/>
      <c r="G37" s="79"/>
      <c r="H37" s="8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70" t="s">
        <v>29</v>
      </c>
      <c r="B38" s="71"/>
      <c r="C38" s="71"/>
      <c r="D38" s="71"/>
      <c r="E38" s="71"/>
      <c r="F38" s="71"/>
      <c r="G38" s="71"/>
      <c r="H38" s="7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73" t="s">
        <v>30</v>
      </c>
      <c r="B39" s="74"/>
      <c r="C39" s="74"/>
      <c r="D39" s="74"/>
      <c r="E39" s="74"/>
      <c r="F39" s="74"/>
      <c r="G39" s="74"/>
      <c r="H39" s="75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75">
      <c r="A40" s="2" t="s">
        <v>9</v>
      </c>
      <c r="B40" s="2" t="s">
        <v>10</v>
      </c>
      <c r="C40" s="3" t="s">
        <v>11</v>
      </c>
      <c r="D40" s="2" t="s">
        <v>12</v>
      </c>
      <c r="E40" s="2" t="s">
        <v>13</v>
      </c>
      <c r="F40" s="2" t="s">
        <v>14</v>
      </c>
      <c r="G40" s="2" t="s">
        <v>15</v>
      </c>
      <c r="H40" s="2" t="s">
        <v>16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s="38" customFormat="1" ht="45">
      <c r="A41" s="2">
        <v>1</v>
      </c>
      <c r="B41" s="22" t="s">
        <v>130</v>
      </c>
      <c r="C41" s="20" t="s">
        <v>115</v>
      </c>
      <c r="D41" s="14" t="s">
        <v>22</v>
      </c>
      <c r="E41" s="2">
        <v>1</v>
      </c>
      <c r="F41" s="14" t="s">
        <v>19</v>
      </c>
      <c r="G41" s="2">
        <v>1</v>
      </c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45">
      <c r="A42" s="7">
        <v>2</v>
      </c>
      <c r="B42" s="12" t="s">
        <v>31</v>
      </c>
      <c r="C42" s="13" t="s">
        <v>115</v>
      </c>
      <c r="D42" s="7" t="s">
        <v>22</v>
      </c>
      <c r="E42" s="7">
        <v>1</v>
      </c>
      <c r="F42" s="14" t="s">
        <v>19</v>
      </c>
      <c r="G42" s="14">
        <v>1</v>
      </c>
      <c r="H42" s="9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7">
        <v>3</v>
      </c>
      <c r="B43" s="12" t="s">
        <v>32</v>
      </c>
      <c r="C43" s="15" t="s">
        <v>102</v>
      </c>
      <c r="D43" s="7" t="s">
        <v>22</v>
      </c>
      <c r="E43" s="14">
        <v>6</v>
      </c>
      <c r="F43" s="14" t="s">
        <v>19</v>
      </c>
      <c r="G43" s="14">
        <v>6</v>
      </c>
      <c r="H43" s="9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.75" customHeight="1">
      <c r="A44" s="14">
        <v>4</v>
      </c>
      <c r="B44" s="9" t="s">
        <v>24</v>
      </c>
      <c r="C44" s="16" t="s">
        <v>115</v>
      </c>
      <c r="D44" s="7" t="s">
        <v>22</v>
      </c>
      <c r="E44" s="14">
        <v>1</v>
      </c>
      <c r="F44" s="14" t="s">
        <v>19</v>
      </c>
      <c r="G44" s="17">
        <v>1</v>
      </c>
      <c r="H44" s="9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 customHeight="1">
      <c r="A45" s="76" t="s">
        <v>33</v>
      </c>
      <c r="B45" s="68"/>
      <c r="C45" s="68"/>
      <c r="D45" s="68"/>
      <c r="E45" s="68"/>
      <c r="F45" s="68"/>
      <c r="G45" s="68"/>
      <c r="H45" s="69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77" t="s">
        <v>5</v>
      </c>
      <c r="B46" s="68"/>
      <c r="C46" s="68"/>
      <c r="D46" s="68"/>
      <c r="E46" s="68"/>
      <c r="F46" s="68"/>
      <c r="G46" s="68"/>
      <c r="H46" s="69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>
      <c r="A47" s="67" t="s">
        <v>120</v>
      </c>
      <c r="B47" s="68"/>
      <c r="C47" s="68"/>
      <c r="D47" s="68"/>
      <c r="E47" s="68"/>
      <c r="F47" s="68"/>
      <c r="G47" s="68"/>
      <c r="H47" s="69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>
      <c r="A48" s="67" t="s">
        <v>119</v>
      </c>
      <c r="B48" s="68"/>
      <c r="C48" s="68"/>
      <c r="D48" s="68"/>
      <c r="E48" s="68"/>
      <c r="F48" s="68"/>
      <c r="G48" s="68"/>
      <c r="H48" s="69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67" t="s">
        <v>34</v>
      </c>
      <c r="B49" s="68"/>
      <c r="C49" s="68"/>
      <c r="D49" s="68"/>
      <c r="E49" s="68"/>
      <c r="F49" s="68"/>
      <c r="G49" s="68"/>
      <c r="H49" s="69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67" t="s">
        <v>121</v>
      </c>
      <c r="B50" s="68"/>
      <c r="C50" s="68"/>
      <c r="D50" s="68"/>
      <c r="E50" s="68"/>
      <c r="F50" s="68"/>
      <c r="G50" s="68"/>
      <c r="H50" s="69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67" t="s">
        <v>35</v>
      </c>
      <c r="B51" s="68"/>
      <c r="C51" s="68"/>
      <c r="D51" s="68"/>
      <c r="E51" s="68"/>
      <c r="F51" s="68"/>
      <c r="G51" s="68"/>
      <c r="H51" s="69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>
      <c r="A52" s="99" t="s">
        <v>154</v>
      </c>
      <c r="B52" s="100"/>
      <c r="C52" s="100"/>
      <c r="D52" s="100"/>
      <c r="E52" s="100"/>
      <c r="F52" s="100"/>
      <c r="G52" s="100"/>
      <c r="H52" s="10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>
      <c r="A53" s="67" t="s">
        <v>36</v>
      </c>
      <c r="B53" s="68"/>
      <c r="C53" s="68"/>
      <c r="D53" s="68"/>
      <c r="E53" s="68"/>
      <c r="F53" s="68"/>
      <c r="G53" s="68"/>
      <c r="H53" s="69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67" t="s">
        <v>37</v>
      </c>
      <c r="B54" s="68"/>
      <c r="C54" s="68"/>
      <c r="D54" s="68"/>
      <c r="E54" s="68"/>
      <c r="F54" s="68"/>
      <c r="G54" s="68"/>
      <c r="H54" s="69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75">
      <c r="A55" s="12" t="s">
        <v>9</v>
      </c>
      <c r="B55" s="7" t="s">
        <v>10</v>
      </c>
      <c r="C55" s="7" t="s">
        <v>11</v>
      </c>
      <c r="D55" s="7" t="s">
        <v>12</v>
      </c>
      <c r="E55" s="7" t="s">
        <v>13</v>
      </c>
      <c r="F55" s="7" t="s">
        <v>14</v>
      </c>
      <c r="G55" s="7" t="s">
        <v>15</v>
      </c>
      <c r="H55" s="7" t="s">
        <v>16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3.25">
      <c r="A56" s="7">
        <v>1</v>
      </c>
      <c r="B56" s="18" t="s">
        <v>38</v>
      </c>
      <c r="C56" s="19" t="s">
        <v>143</v>
      </c>
      <c r="D56" s="7" t="s">
        <v>18</v>
      </c>
      <c r="E56" s="7">
        <v>1</v>
      </c>
      <c r="F56" s="7" t="s">
        <v>19</v>
      </c>
      <c r="G56" s="7">
        <f>E56*($C$9 -1)</f>
        <v>7</v>
      </c>
      <c r="H56" s="20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86.25">
      <c r="A57" s="7">
        <v>2</v>
      </c>
      <c r="B57" s="18" t="s">
        <v>39</v>
      </c>
      <c r="C57" s="19" t="s">
        <v>94</v>
      </c>
      <c r="D57" s="7" t="s">
        <v>18</v>
      </c>
      <c r="E57" s="7">
        <v>2</v>
      </c>
      <c r="F57" s="7" t="s">
        <v>19</v>
      </c>
      <c r="G57" s="63">
        <v>14</v>
      </c>
      <c r="H57" s="20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>
      <c r="A58" s="7">
        <v>3</v>
      </c>
      <c r="B58" s="18" t="s">
        <v>40</v>
      </c>
      <c r="C58" s="19" t="s">
        <v>41</v>
      </c>
      <c r="D58" s="7" t="s">
        <v>18</v>
      </c>
      <c r="E58" s="7">
        <v>1</v>
      </c>
      <c r="F58" s="7" t="s">
        <v>19</v>
      </c>
      <c r="G58" s="7">
        <v>7</v>
      </c>
      <c r="H58" s="20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>
      <c r="A59" s="7">
        <v>4</v>
      </c>
      <c r="B59" s="18" t="s">
        <v>42</v>
      </c>
      <c r="C59" s="19" t="s">
        <v>41</v>
      </c>
      <c r="D59" s="7" t="s">
        <v>18</v>
      </c>
      <c r="E59" s="14">
        <v>1</v>
      </c>
      <c r="F59" s="7" t="s">
        <v>19</v>
      </c>
      <c r="G59" s="7">
        <v>7</v>
      </c>
      <c r="H59" s="20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>
      <c r="A60" s="7">
        <v>5</v>
      </c>
      <c r="B60" s="5" t="s">
        <v>43</v>
      </c>
      <c r="C60" s="19"/>
      <c r="D60" s="7" t="s">
        <v>18</v>
      </c>
      <c r="E60" s="14">
        <v>1</v>
      </c>
      <c r="F60" s="7" t="s">
        <v>19</v>
      </c>
      <c r="G60" s="14">
        <v>1</v>
      </c>
      <c r="H60" s="20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30">
      <c r="A61" s="7">
        <v>6</v>
      </c>
      <c r="B61" s="5" t="s">
        <v>44</v>
      </c>
      <c r="C61" s="19"/>
      <c r="D61" s="7" t="s">
        <v>45</v>
      </c>
      <c r="E61" s="14">
        <v>1</v>
      </c>
      <c r="F61" s="7" t="s">
        <v>19</v>
      </c>
      <c r="G61" s="14">
        <v>1</v>
      </c>
      <c r="H61" s="20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>
      <c r="A62" s="7">
        <v>7</v>
      </c>
      <c r="B62" s="5" t="s">
        <v>46</v>
      </c>
      <c r="C62" s="10" t="s">
        <v>47</v>
      </c>
      <c r="D62" s="7" t="s">
        <v>18</v>
      </c>
      <c r="E62" s="14">
        <v>1</v>
      </c>
      <c r="F62" s="7" t="s">
        <v>19</v>
      </c>
      <c r="G62" s="14">
        <v>1</v>
      </c>
      <c r="H62" s="20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>
      <c r="A63" s="7">
        <v>8</v>
      </c>
      <c r="B63" s="5" t="s">
        <v>48</v>
      </c>
      <c r="C63" s="10" t="s">
        <v>49</v>
      </c>
      <c r="D63" s="7" t="s">
        <v>18</v>
      </c>
      <c r="E63" s="14">
        <v>1</v>
      </c>
      <c r="F63" s="7" t="s">
        <v>19</v>
      </c>
      <c r="G63" s="14">
        <v>7</v>
      </c>
      <c r="H63" s="20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30">
      <c r="A64" s="7">
        <v>9</v>
      </c>
      <c r="B64" s="18" t="s">
        <v>68</v>
      </c>
      <c r="C64" s="19" t="s">
        <v>50</v>
      </c>
      <c r="D64" s="14" t="s">
        <v>50</v>
      </c>
      <c r="E64" s="14">
        <v>1</v>
      </c>
      <c r="F64" s="7" t="s">
        <v>19</v>
      </c>
      <c r="G64" s="7">
        <v>7</v>
      </c>
      <c r="H64" s="20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ht="30">
      <c r="A65" s="7">
        <v>10</v>
      </c>
      <c r="B65" s="61" t="s">
        <v>131</v>
      </c>
      <c r="C65" s="19" t="s">
        <v>50</v>
      </c>
      <c r="D65" s="14" t="s">
        <v>50</v>
      </c>
      <c r="E65" s="14">
        <v>1</v>
      </c>
      <c r="F65" s="7" t="s">
        <v>19</v>
      </c>
      <c r="G65" s="7">
        <f>$G$56</f>
        <v>7</v>
      </c>
      <c r="H65" s="20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ht="30">
      <c r="A66" s="7">
        <v>11</v>
      </c>
      <c r="B66" s="61" t="s">
        <v>105</v>
      </c>
      <c r="C66" s="19" t="s">
        <v>50</v>
      </c>
      <c r="D66" s="14" t="s">
        <v>50</v>
      </c>
      <c r="E66" s="14">
        <v>1</v>
      </c>
      <c r="F66" s="7" t="s">
        <v>19</v>
      </c>
      <c r="G66" s="14">
        <v>1</v>
      </c>
      <c r="H66" s="20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ht="30">
      <c r="A67" s="7">
        <v>12</v>
      </c>
      <c r="B67" s="61" t="s">
        <v>155</v>
      </c>
      <c r="C67" s="19" t="s">
        <v>50</v>
      </c>
      <c r="D67" s="14" t="s">
        <v>50</v>
      </c>
      <c r="E67" s="14">
        <v>1</v>
      </c>
      <c r="F67" s="7" t="s">
        <v>19</v>
      </c>
      <c r="G67" s="14">
        <v>1</v>
      </c>
      <c r="H67" s="20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ht="30">
      <c r="A68" s="7">
        <v>13</v>
      </c>
      <c r="B68" s="61" t="s">
        <v>133</v>
      </c>
      <c r="C68" s="19" t="s">
        <v>50</v>
      </c>
      <c r="D68" s="14" t="s">
        <v>50</v>
      </c>
      <c r="E68" s="14">
        <v>1</v>
      </c>
      <c r="F68" s="7" t="s">
        <v>19</v>
      </c>
      <c r="G68" s="7">
        <f t="shared" ref="G68:G69" si="0">$G$56</f>
        <v>7</v>
      </c>
      <c r="H68" s="20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ht="43.5">
      <c r="A69" s="7">
        <v>14</v>
      </c>
      <c r="B69" s="61" t="s">
        <v>159</v>
      </c>
      <c r="C69" s="19" t="s">
        <v>50</v>
      </c>
      <c r="D69" s="14" t="s">
        <v>50</v>
      </c>
      <c r="E69" s="14">
        <v>1</v>
      </c>
      <c r="F69" s="7" t="s">
        <v>19</v>
      </c>
      <c r="G69" s="7">
        <f t="shared" si="0"/>
        <v>7</v>
      </c>
      <c r="H69" s="20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ht="30">
      <c r="A70" s="7">
        <v>15</v>
      </c>
      <c r="B70" s="61" t="s">
        <v>98</v>
      </c>
      <c r="C70" s="19" t="s">
        <v>50</v>
      </c>
      <c r="D70" s="14" t="s">
        <v>50</v>
      </c>
      <c r="E70" s="14">
        <v>1</v>
      </c>
      <c r="F70" s="7" t="s">
        <v>19</v>
      </c>
      <c r="G70" s="7">
        <f>G64</f>
        <v>7</v>
      </c>
      <c r="H70" s="20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30">
      <c r="A71" s="7">
        <v>16</v>
      </c>
      <c r="B71" s="61" t="s">
        <v>134</v>
      </c>
      <c r="C71" s="19" t="s">
        <v>50</v>
      </c>
      <c r="D71" s="14" t="s">
        <v>50</v>
      </c>
      <c r="E71" s="14">
        <v>1</v>
      </c>
      <c r="F71" s="7" t="s">
        <v>19</v>
      </c>
      <c r="G71" s="7">
        <f>G64</f>
        <v>7</v>
      </c>
      <c r="H71" s="20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ht="30">
      <c r="A72" s="7">
        <v>17</v>
      </c>
      <c r="B72" s="61" t="s">
        <v>132</v>
      </c>
      <c r="C72" s="19" t="s">
        <v>50</v>
      </c>
      <c r="D72" s="14" t="s">
        <v>50</v>
      </c>
      <c r="E72" s="14">
        <v>1</v>
      </c>
      <c r="F72" s="7" t="s">
        <v>19</v>
      </c>
      <c r="G72" s="7">
        <f>G64</f>
        <v>7</v>
      </c>
      <c r="H72" s="20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ht="30">
      <c r="A73" s="7">
        <v>18</v>
      </c>
      <c r="B73" s="61" t="s">
        <v>135</v>
      </c>
      <c r="C73" s="19" t="s">
        <v>50</v>
      </c>
      <c r="D73" s="14" t="s">
        <v>50</v>
      </c>
      <c r="E73" s="14">
        <v>1</v>
      </c>
      <c r="F73" s="7" t="s">
        <v>19</v>
      </c>
      <c r="G73" s="7">
        <f>$G$56</f>
        <v>7</v>
      </c>
      <c r="H73" s="20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ht="30">
      <c r="A74" s="7">
        <v>19</v>
      </c>
      <c r="B74" s="61" t="s">
        <v>136</v>
      </c>
      <c r="C74" s="19" t="s">
        <v>50</v>
      </c>
      <c r="D74" s="14" t="s">
        <v>50</v>
      </c>
      <c r="E74" s="14">
        <v>1</v>
      </c>
      <c r="F74" s="7" t="s">
        <v>19</v>
      </c>
      <c r="G74" s="7">
        <f>G64</f>
        <v>7</v>
      </c>
      <c r="H74" s="20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ht="30">
      <c r="A75" s="7">
        <v>20</v>
      </c>
      <c r="B75" s="61" t="s">
        <v>137</v>
      </c>
      <c r="C75" s="19" t="s">
        <v>50</v>
      </c>
      <c r="D75" s="14" t="s">
        <v>50</v>
      </c>
      <c r="E75" s="14">
        <v>1</v>
      </c>
      <c r="F75" s="7" t="s">
        <v>19</v>
      </c>
      <c r="G75" s="7">
        <f t="shared" ref="G75:G78" si="1">$G$56</f>
        <v>7</v>
      </c>
      <c r="H75" s="20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ht="30">
      <c r="A76" s="7">
        <v>21</v>
      </c>
      <c r="B76" s="61" t="s">
        <v>138</v>
      </c>
      <c r="C76" s="19" t="s">
        <v>50</v>
      </c>
      <c r="D76" s="14" t="s">
        <v>50</v>
      </c>
      <c r="E76" s="14">
        <v>1</v>
      </c>
      <c r="F76" s="7" t="s">
        <v>19</v>
      </c>
      <c r="G76" s="7">
        <f t="shared" si="1"/>
        <v>7</v>
      </c>
      <c r="H76" s="20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ht="30">
      <c r="A77" s="7">
        <v>22</v>
      </c>
      <c r="B77" s="61" t="s">
        <v>139</v>
      </c>
      <c r="C77" s="19" t="s">
        <v>50</v>
      </c>
      <c r="D77" s="14" t="s">
        <v>50</v>
      </c>
      <c r="E77" s="14">
        <v>1</v>
      </c>
      <c r="F77" s="7" t="s">
        <v>19</v>
      </c>
      <c r="G77" s="7">
        <f t="shared" si="1"/>
        <v>7</v>
      </c>
      <c r="H77" s="20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ht="30">
      <c r="A78" s="7">
        <v>23</v>
      </c>
      <c r="B78" s="61" t="s">
        <v>97</v>
      </c>
      <c r="C78" s="19" t="s">
        <v>50</v>
      </c>
      <c r="D78" s="14" t="s">
        <v>50</v>
      </c>
      <c r="E78" s="14">
        <v>1</v>
      </c>
      <c r="F78" s="7" t="s">
        <v>19</v>
      </c>
      <c r="G78" s="7">
        <f t="shared" si="1"/>
        <v>7</v>
      </c>
      <c r="H78" s="20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ht="30">
      <c r="A79" s="7">
        <v>24</v>
      </c>
      <c r="B79" s="61" t="s">
        <v>151</v>
      </c>
      <c r="C79" s="19" t="s">
        <v>50</v>
      </c>
      <c r="D79" s="14" t="s">
        <v>50</v>
      </c>
      <c r="E79" s="14">
        <v>1</v>
      </c>
      <c r="F79" s="7" t="s">
        <v>19</v>
      </c>
      <c r="G79" s="7">
        <f>G64</f>
        <v>7</v>
      </c>
      <c r="H79" s="20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 ht="30">
      <c r="A80" s="7">
        <v>25</v>
      </c>
      <c r="B80" s="61" t="s">
        <v>142</v>
      </c>
      <c r="C80" s="19" t="s">
        <v>50</v>
      </c>
      <c r="D80" s="14" t="s">
        <v>50</v>
      </c>
      <c r="E80" s="14">
        <v>1</v>
      </c>
      <c r="F80" s="7" t="s">
        <v>19</v>
      </c>
      <c r="G80" s="7">
        <f t="shared" ref="G80:G88" si="2">$G$56</f>
        <v>7</v>
      </c>
      <c r="H80" s="20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ht="30">
      <c r="A81" s="7">
        <v>26</v>
      </c>
      <c r="B81" s="61" t="s">
        <v>140</v>
      </c>
      <c r="C81" s="19" t="s">
        <v>50</v>
      </c>
      <c r="D81" s="14" t="s">
        <v>50</v>
      </c>
      <c r="E81" s="14">
        <v>1</v>
      </c>
      <c r="F81" s="7" t="s">
        <v>19</v>
      </c>
      <c r="G81" s="7">
        <f t="shared" si="2"/>
        <v>7</v>
      </c>
      <c r="H81" s="20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ht="30">
      <c r="A82" s="7">
        <v>27</v>
      </c>
      <c r="B82" s="61" t="s">
        <v>141</v>
      </c>
      <c r="C82" s="19" t="s">
        <v>50</v>
      </c>
      <c r="D82" s="14" t="s">
        <v>50</v>
      </c>
      <c r="E82" s="14">
        <v>1</v>
      </c>
      <c r="F82" s="7" t="s">
        <v>19</v>
      </c>
      <c r="G82" s="7">
        <f t="shared" si="2"/>
        <v>7</v>
      </c>
      <c r="H82" s="20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ht="100.5">
      <c r="A83" s="7">
        <v>29</v>
      </c>
      <c r="B83" s="61" t="s">
        <v>146</v>
      </c>
      <c r="C83" s="19" t="s">
        <v>50</v>
      </c>
      <c r="D83" s="14" t="s">
        <v>50</v>
      </c>
      <c r="E83" s="14">
        <v>1</v>
      </c>
      <c r="F83" s="7" t="s">
        <v>19</v>
      </c>
      <c r="G83" s="7">
        <f t="shared" si="2"/>
        <v>7</v>
      </c>
      <c r="H83" s="20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s="39" customFormat="1" ht="30">
      <c r="A84" s="14">
        <v>30</v>
      </c>
      <c r="B84" s="58" t="s">
        <v>147</v>
      </c>
      <c r="C84" s="19" t="s">
        <v>50</v>
      </c>
      <c r="D84" s="14" t="s">
        <v>50</v>
      </c>
      <c r="E84" s="14">
        <v>1</v>
      </c>
      <c r="F84" s="14" t="s">
        <v>19</v>
      </c>
      <c r="G84" s="14">
        <f t="shared" si="2"/>
        <v>7</v>
      </c>
      <c r="H84" s="20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s="39" customFormat="1" ht="30">
      <c r="A85" s="14">
        <v>31</v>
      </c>
      <c r="B85" s="58" t="s">
        <v>148</v>
      </c>
      <c r="C85" s="19" t="s">
        <v>50</v>
      </c>
      <c r="D85" s="14" t="s">
        <v>50</v>
      </c>
      <c r="E85" s="14">
        <v>1</v>
      </c>
      <c r="F85" s="14" t="s">
        <v>19</v>
      </c>
      <c r="G85" s="14">
        <f t="shared" si="2"/>
        <v>7</v>
      </c>
      <c r="H85" s="20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s="39" customFormat="1" ht="30">
      <c r="A86" s="14">
        <v>32</v>
      </c>
      <c r="B86" s="62" t="s">
        <v>152</v>
      </c>
      <c r="C86" s="19" t="s">
        <v>50</v>
      </c>
      <c r="D86" s="14" t="s">
        <v>50</v>
      </c>
      <c r="E86" s="14">
        <v>1</v>
      </c>
      <c r="F86" s="14" t="s">
        <v>19</v>
      </c>
      <c r="G86" s="14">
        <f t="shared" si="2"/>
        <v>7</v>
      </c>
      <c r="H86" s="20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s="39" customFormat="1" ht="30">
      <c r="A87" s="14">
        <v>33</v>
      </c>
      <c r="B87" s="64" t="s">
        <v>149</v>
      </c>
      <c r="C87" s="19" t="s">
        <v>50</v>
      </c>
      <c r="D87" s="14" t="s">
        <v>50</v>
      </c>
      <c r="E87" s="14">
        <v>1</v>
      </c>
      <c r="F87" s="14" t="s">
        <v>19</v>
      </c>
      <c r="G87" s="14">
        <f t="shared" si="2"/>
        <v>7</v>
      </c>
      <c r="H87" s="20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s="39" customFormat="1" ht="30">
      <c r="A88" s="14">
        <v>34</v>
      </c>
      <c r="B88" s="59" t="s">
        <v>150</v>
      </c>
      <c r="C88" s="19" t="s">
        <v>50</v>
      </c>
      <c r="D88" s="14" t="s">
        <v>50</v>
      </c>
      <c r="E88" s="14">
        <v>1</v>
      </c>
      <c r="F88" s="14" t="s">
        <v>19</v>
      </c>
      <c r="G88" s="14">
        <f t="shared" si="2"/>
        <v>7</v>
      </c>
      <c r="H88" s="20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>
      <c r="A89" s="7">
        <v>35</v>
      </c>
      <c r="B89" s="18" t="s">
        <v>21</v>
      </c>
      <c r="C89" s="19" t="s">
        <v>102</v>
      </c>
      <c r="D89" s="7" t="s">
        <v>22</v>
      </c>
      <c r="E89" s="14">
        <v>1</v>
      </c>
      <c r="F89" s="7" t="s">
        <v>19</v>
      </c>
      <c r="G89" s="7">
        <v>10</v>
      </c>
      <c r="H89" s="20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ht="29.25">
      <c r="A90" s="7">
        <v>36</v>
      </c>
      <c r="B90" s="18" t="s">
        <v>23</v>
      </c>
      <c r="C90" s="19" t="s">
        <v>51</v>
      </c>
      <c r="D90" s="7" t="s">
        <v>22</v>
      </c>
      <c r="E90" s="14">
        <v>1</v>
      </c>
      <c r="F90" s="7" t="s">
        <v>19</v>
      </c>
      <c r="G90" s="7">
        <v>7</v>
      </c>
      <c r="H90" s="20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ht="43.5">
      <c r="A91" s="7">
        <v>37</v>
      </c>
      <c r="B91" s="18" t="s">
        <v>31</v>
      </c>
      <c r="C91" s="18" t="s">
        <v>115</v>
      </c>
      <c r="D91" s="14" t="s">
        <v>22</v>
      </c>
      <c r="E91" s="14">
        <v>1</v>
      </c>
      <c r="F91" s="14" t="s">
        <v>19</v>
      </c>
      <c r="G91" s="14">
        <v>1</v>
      </c>
      <c r="H91" s="9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43.5">
      <c r="A92" s="7">
        <v>38</v>
      </c>
      <c r="B92" s="18" t="s">
        <v>24</v>
      </c>
      <c r="C92" s="18" t="s">
        <v>115</v>
      </c>
      <c r="D92" s="14" t="s">
        <v>22</v>
      </c>
      <c r="E92" s="14">
        <v>2</v>
      </c>
      <c r="F92" s="14" t="s">
        <v>19</v>
      </c>
      <c r="G92" s="14">
        <v>2</v>
      </c>
      <c r="H92" s="9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6.25" customHeight="1">
      <c r="A93" s="81" t="s">
        <v>52</v>
      </c>
      <c r="B93" s="82"/>
      <c r="C93" s="82"/>
      <c r="D93" s="82"/>
      <c r="E93" s="82"/>
      <c r="F93" s="82"/>
      <c r="G93" s="82"/>
      <c r="H93" s="8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22" t="s">
        <v>9</v>
      </c>
      <c r="B94" s="18" t="s">
        <v>10</v>
      </c>
      <c r="C94" s="18" t="s">
        <v>11</v>
      </c>
      <c r="D94" s="18" t="s">
        <v>12</v>
      </c>
      <c r="E94" s="18" t="s">
        <v>13</v>
      </c>
      <c r="F94" s="18" t="s">
        <v>14</v>
      </c>
      <c r="G94" s="18" t="s">
        <v>15</v>
      </c>
      <c r="H94" s="18" t="s">
        <v>16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65">
        <v>1</v>
      </c>
      <c r="B95" s="18" t="s">
        <v>53</v>
      </c>
      <c r="C95" s="18" t="s">
        <v>54</v>
      </c>
      <c r="D95" s="18" t="s">
        <v>55</v>
      </c>
      <c r="E95" s="14">
        <v>1</v>
      </c>
      <c r="F95" s="14" t="s">
        <v>19</v>
      </c>
      <c r="G95" s="14">
        <f t="shared" ref="G95:G96" si="3">E95</f>
        <v>1</v>
      </c>
      <c r="H95" s="18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66">
        <v>2</v>
      </c>
      <c r="B96" s="18" t="s">
        <v>56</v>
      </c>
      <c r="C96" s="18" t="s">
        <v>57</v>
      </c>
      <c r="D96" s="18" t="s">
        <v>55</v>
      </c>
      <c r="E96" s="14">
        <v>2</v>
      </c>
      <c r="F96" s="14" t="s">
        <v>19</v>
      </c>
      <c r="G96" s="14">
        <f t="shared" si="3"/>
        <v>2</v>
      </c>
      <c r="H96" s="18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66">
        <v>3</v>
      </c>
      <c r="B97" s="18" t="s">
        <v>58</v>
      </c>
      <c r="C97" s="18" t="s">
        <v>59</v>
      </c>
      <c r="D97" s="18" t="s">
        <v>55</v>
      </c>
      <c r="E97" s="14">
        <v>2</v>
      </c>
      <c r="F97" s="14" t="s">
        <v>19</v>
      </c>
      <c r="G97" s="14">
        <v>2</v>
      </c>
      <c r="H97" s="18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02" t="s">
        <v>126</v>
      </c>
      <c r="C100" s="103"/>
      <c r="D100" s="102" t="s">
        <v>124</v>
      </c>
      <c r="E100" s="103"/>
      <c r="F100" s="10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04" t="s">
        <v>129</v>
      </c>
      <c r="C101" s="103"/>
      <c r="D101" s="102" t="s">
        <v>125</v>
      </c>
      <c r="E101" s="103"/>
      <c r="F101" s="10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48"/>
      <c r="C102" s="48"/>
      <c r="D102" s="49"/>
      <c r="E102" s="50"/>
      <c r="F102" s="5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02" t="s">
        <v>127</v>
      </c>
      <c r="C103" s="103"/>
      <c r="D103" s="102" t="s">
        <v>124</v>
      </c>
      <c r="E103" s="103"/>
      <c r="F103" s="10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04" t="s">
        <v>128</v>
      </c>
      <c r="C104" s="103"/>
      <c r="D104" s="102" t="s">
        <v>125</v>
      </c>
      <c r="E104" s="103"/>
      <c r="F104" s="10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</sheetData>
  <mergeCells count="51">
    <mergeCell ref="B101:C101"/>
    <mergeCell ref="D101:F101"/>
    <mergeCell ref="B103:C103"/>
    <mergeCell ref="D103:F103"/>
    <mergeCell ref="B104:C104"/>
    <mergeCell ref="D104:F104"/>
    <mergeCell ref="A52:H52"/>
    <mergeCell ref="A53:H53"/>
    <mergeCell ref="A54:H54"/>
    <mergeCell ref="A93:H93"/>
    <mergeCell ref="B100:C100"/>
    <mergeCell ref="D100:F100"/>
    <mergeCell ref="A1:H1"/>
    <mergeCell ref="A2:H2"/>
    <mergeCell ref="A3:H3"/>
    <mergeCell ref="A4:H4"/>
    <mergeCell ref="A5:H5"/>
    <mergeCell ref="A6:H6"/>
    <mergeCell ref="A7:H7"/>
    <mergeCell ref="A8:H8"/>
    <mergeCell ref="A9:B9"/>
    <mergeCell ref="A10:B10"/>
    <mergeCell ref="A11:B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30:H30"/>
    <mergeCell ref="A31:H31"/>
    <mergeCell ref="A32:H32"/>
    <mergeCell ref="A33:H33"/>
    <mergeCell ref="A34:H34"/>
    <mergeCell ref="A35:H35"/>
    <mergeCell ref="A36:H36"/>
    <mergeCell ref="A37:H37"/>
    <mergeCell ref="A48:H48"/>
    <mergeCell ref="A49:H49"/>
    <mergeCell ref="A50:H50"/>
    <mergeCell ref="A51:H51"/>
    <mergeCell ref="A38:H38"/>
    <mergeCell ref="A39:H39"/>
    <mergeCell ref="A45:H45"/>
    <mergeCell ref="A46:H46"/>
    <mergeCell ref="A47:H47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7"/>
  <sheetViews>
    <sheetView zoomScale="55" zoomScaleNormal="55" workbookViewId="0">
      <selection activeCell="B47" sqref="B47"/>
    </sheetView>
  </sheetViews>
  <sheetFormatPr defaultColWidth="14.42578125" defaultRowHeight="15" customHeight="1"/>
  <cols>
    <col min="1" max="1" width="5.140625" customWidth="1"/>
    <col min="2" max="2" width="55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5" customWidth="1"/>
  </cols>
  <sheetData>
    <row r="1" spans="1:26">
      <c r="A1" s="94" t="s">
        <v>0</v>
      </c>
      <c r="B1" s="71"/>
      <c r="C1" s="71"/>
      <c r="D1" s="71"/>
      <c r="E1" s="71"/>
      <c r="F1" s="71"/>
      <c r="G1" s="71"/>
      <c r="H1" s="7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107" t="s">
        <v>92</v>
      </c>
      <c r="B2" s="82"/>
      <c r="C2" s="82"/>
      <c r="D2" s="82"/>
      <c r="E2" s="82"/>
      <c r="F2" s="82"/>
      <c r="G2" s="82"/>
      <c r="H2" s="9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97" t="s">
        <v>1</v>
      </c>
      <c r="B3" s="85"/>
      <c r="C3" s="85"/>
      <c r="D3" s="85"/>
      <c r="E3" s="85"/>
      <c r="F3" s="85"/>
      <c r="G3" s="85"/>
      <c r="H3" s="8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98" t="s">
        <v>106</v>
      </c>
      <c r="B4" s="91"/>
      <c r="C4" s="91"/>
      <c r="D4" s="91"/>
      <c r="E4" s="91"/>
      <c r="F4" s="91"/>
      <c r="G4" s="91"/>
      <c r="H4" s="7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90" t="s">
        <v>107</v>
      </c>
      <c r="B5" s="91"/>
      <c r="C5" s="91"/>
      <c r="D5" s="91"/>
      <c r="E5" s="91"/>
      <c r="F5" s="91"/>
      <c r="G5" s="91"/>
      <c r="H5" s="7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90" t="s">
        <v>153</v>
      </c>
      <c r="B6" s="91"/>
      <c r="C6" s="91"/>
      <c r="D6" s="91"/>
      <c r="E6" s="91"/>
      <c r="F6" s="91"/>
      <c r="G6" s="91"/>
      <c r="H6" s="7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90" t="s">
        <v>109</v>
      </c>
      <c r="B7" s="91"/>
      <c r="C7" s="91"/>
      <c r="D7" s="91"/>
      <c r="E7" s="91"/>
      <c r="F7" s="91"/>
      <c r="G7" s="91"/>
      <c r="H7" s="7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90" t="s">
        <v>157</v>
      </c>
      <c r="B8" s="91"/>
      <c r="C8" s="91"/>
      <c r="D8" s="91"/>
      <c r="E8" s="91"/>
      <c r="F8" s="91"/>
      <c r="G8" s="91"/>
      <c r="H8" s="7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90" t="s">
        <v>158</v>
      </c>
      <c r="B9" s="91"/>
      <c r="C9" s="40">
        <v>6</v>
      </c>
      <c r="D9" s="40"/>
      <c r="E9" s="40"/>
      <c r="F9" s="40"/>
      <c r="G9" s="40"/>
      <c r="H9" s="4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92" t="s">
        <v>2</v>
      </c>
      <c r="B10" s="93"/>
      <c r="C10" s="42">
        <v>5</v>
      </c>
      <c r="D10" s="42"/>
      <c r="E10" s="42"/>
      <c r="F10" s="42"/>
      <c r="G10" s="42"/>
      <c r="H10" s="4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88" t="s">
        <v>3</v>
      </c>
      <c r="B11" s="68"/>
      <c r="C11" s="44">
        <v>5</v>
      </c>
      <c r="D11" s="44"/>
      <c r="E11" s="44"/>
      <c r="F11" s="44"/>
      <c r="G11" s="44"/>
      <c r="H11" s="4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88" t="s">
        <v>110</v>
      </c>
      <c r="B12" s="68"/>
      <c r="C12" s="68"/>
      <c r="D12" s="68"/>
      <c r="E12" s="68"/>
      <c r="F12" s="68"/>
      <c r="G12" s="68"/>
      <c r="H12" s="6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105" t="str">
        <f>"1. Зона для работ предусмотренных в Модулях обязательных к выполнению (инвариант)  ("&amp;C11&amp;" рабочих мест)"</f>
        <v>1. Зона для работ предусмотренных в Модулях обязательных к выполнению (инвариант)  (5 рабочих мест)</v>
      </c>
      <c r="B13" s="68"/>
      <c r="C13" s="68"/>
      <c r="D13" s="68"/>
      <c r="E13" s="68"/>
      <c r="F13" s="68"/>
      <c r="G13" s="68"/>
      <c r="H13" s="106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108" t="s">
        <v>60</v>
      </c>
      <c r="B14" s="109"/>
      <c r="C14" s="109"/>
      <c r="D14" s="109"/>
      <c r="E14" s="109"/>
      <c r="F14" s="109"/>
      <c r="G14" s="109"/>
      <c r="H14" s="1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84" t="s">
        <v>5</v>
      </c>
      <c r="B15" s="85"/>
      <c r="C15" s="85"/>
      <c r="D15" s="85"/>
      <c r="E15" s="85"/>
      <c r="F15" s="85"/>
      <c r="G15" s="85"/>
      <c r="H15" s="86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70" t="str">
        <f>"Площадь зоны: не менее "&amp;(C11*4)&amp;" кв.м."</f>
        <v>Площадь зоны: не менее 20 кв.м.</v>
      </c>
      <c r="B16" s="71"/>
      <c r="C16" s="71"/>
      <c r="D16" s="71"/>
      <c r="E16" s="71"/>
      <c r="F16" s="71"/>
      <c r="G16" s="71"/>
      <c r="H16" s="7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70" t="s">
        <v>119</v>
      </c>
      <c r="B17" s="71"/>
      <c r="C17" s="71"/>
      <c r="D17" s="71"/>
      <c r="E17" s="71"/>
      <c r="F17" s="71"/>
      <c r="G17" s="71"/>
      <c r="H17" s="7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78" t="s">
        <v>122</v>
      </c>
      <c r="B18" s="79"/>
      <c r="C18" s="79"/>
      <c r="D18" s="79"/>
      <c r="E18" s="79"/>
      <c r="F18" s="79"/>
      <c r="G18" s="79"/>
      <c r="H18" s="8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78" t="str">
        <f>"Электричество: "&amp;C12&amp;" подключения к сети  по 220 Вольт"</f>
        <v>Электричество:  подключения к сети  по 220 Вольт</v>
      </c>
      <c r="B19" s="79"/>
      <c r="C19" s="79"/>
      <c r="D19" s="79"/>
      <c r="E19" s="79"/>
      <c r="F19" s="79"/>
      <c r="G19" s="79"/>
      <c r="H19" s="8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78" t="s">
        <v>61</v>
      </c>
      <c r="B20" s="79"/>
      <c r="C20" s="79"/>
      <c r="D20" s="79"/>
      <c r="E20" s="79"/>
      <c r="F20" s="79"/>
      <c r="G20" s="79"/>
      <c r="H20" s="8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87" t="s">
        <v>154</v>
      </c>
      <c r="B21" s="79"/>
      <c r="C21" s="79"/>
      <c r="D21" s="79"/>
      <c r="E21" s="79"/>
      <c r="F21" s="79"/>
      <c r="G21" s="79"/>
      <c r="H21" s="8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70" t="s">
        <v>62</v>
      </c>
      <c r="B22" s="71"/>
      <c r="C22" s="71"/>
      <c r="D22" s="71"/>
      <c r="E22" s="71"/>
      <c r="F22" s="71"/>
      <c r="G22" s="71"/>
      <c r="H22" s="7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73" t="s">
        <v>63</v>
      </c>
      <c r="B23" s="74"/>
      <c r="C23" s="74"/>
      <c r="D23" s="74"/>
      <c r="E23" s="74"/>
      <c r="F23" s="74"/>
      <c r="G23" s="74"/>
      <c r="H23" s="75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75">
      <c r="A24" s="26" t="s">
        <v>9</v>
      </c>
      <c r="B24" s="26" t="s">
        <v>10</v>
      </c>
      <c r="C24" s="3" t="s">
        <v>11</v>
      </c>
      <c r="D24" s="26" t="s">
        <v>12</v>
      </c>
      <c r="E24" s="26" t="s">
        <v>13</v>
      </c>
      <c r="F24" s="26" t="s">
        <v>14</v>
      </c>
      <c r="G24" s="26" t="s">
        <v>15</v>
      </c>
      <c r="H24" s="26" t="s">
        <v>16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3.25">
      <c r="A25" s="8">
        <v>1</v>
      </c>
      <c r="B25" s="5" t="s">
        <v>38</v>
      </c>
      <c r="C25" s="19" t="s">
        <v>143</v>
      </c>
      <c r="D25" s="7" t="s">
        <v>18</v>
      </c>
      <c r="E25" s="4">
        <v>1</v>
      </c>
      <c r="F25" s="4" t="s">
        <v>19</v>
      </c>
      <c r="G25" s="8">
        <f t="shared" ref="G25:G57" si="0">E25*$C$11</f>
        <v>5</v>
      </c>
      <c r="H25" s="9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86.25">
      <c r="A26" s="8">
        <v>2</v>
      </c>
      <c r="B26" s="5" t="s">
        <v>64</v>
      </c>
      <c r="C26" s="11" t="s">
        <v>94</v>
      </c>
      <c r="D26" s="7" t="s">
        <v>18</v>
      </c>
      <c r="E26" s="4">
        <v>2</v>
      </c>
      <c r="F26" s="4" t="s">
        <v>19</v>
      </c>
      <c r="G26" s="8">
        <v>10</v>
      </c>
      <c r="H26" s="9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00.5">
      <c r="A27" s="8">
        <v>3</v>
      </c>
      <c r="B27" s="5" t="s">
        <v>65</v>
      </c>
      <c r="C27" s="11" t="s">
        <v>123</v>
      </c>
      <c r="D27" s="7" t="s">
        <v>18</v>
      </c>
      <c r="E27" s="4">
        <v>1</v>
      </c>
      <c r="F27" s="4" t="s">
        <v>19</v>
      </c>
      <c r="G27" s="8">
        <v>5</v>
      </c>
      <c r="H27" s="9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8">
        <v>4</v>
      </c>
      <c r="B28" s="5" t="s">
        <v>48</v>
      </c>
      <c r="C28" s="11" t="s">
        <v>95</v>
      </c>
      <c r="D28" s="7" t="s">
        <v>18</v>
      </c>
      <c r="E28" s="4">
        <v>1</v>
      </c>
      <c r="F28" s="4" t="s">
        <v>19</v>
      </c>
      <c r="G28" s="8">
        <f t="shared" si="0"/>
        <v>5</v>
      </c>
      <c r="H28" s="9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8">
        <v>5</v>
      </c>
      <c r="B29" s="5" t="s">
        <v>40</v>
      </c>
      <c r="C29" s="11" t="s">
        <v>41</v>
      </c>
      <c r="D29" s="7" t="s">
        <v>18</v>
      </c>
      <c r="E29" s="4">
        <v>1</v>
      </c>
      <c r="F29" s="4" t="s">
        <v>19</v>
      </c>
      <c r="G29" s="8">
        <f t="shared" si="0"/>
        <v>5</v>
      </c>
      <c r="H29" s="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8">
        <v>6</v>
      </c>
      <c r="B30" s="5" t="s">
        <v>66</v>
      </c>
      <c r="C30" s="11" t="s">
        <v>96</v>
      </c>
      <c r="D30" s="7" t="s">
        <v>18</v>
      </c>
      <c r="E30" s="4">
        <v>1</v>
      </c>
      <c r="F30" s="4" t="s">
        <v>19</v>
      </c>
      <c r="G30" s="8">
        <f t="shared" si="0"/>
        <v>5</v>
      </c>
      <c r="H30" s="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8">
        <v>7</v>
      </c>
      <c r="B31" s="5" t="s">
        <v>42</v>
      </c>
      <c r="C31" s="11" t="s">
        <v>41</v>
      </c>
      <c r="D31" s="7" t="s">
        <v>18</v>
      </c>
      <c r="E31" s="4">
        <v>1</v>
      </c>
      <c r="F31" s="4" t="s">
        <v>19</v>
      </c>
      <c r="G31" s="8">
        <f t="shared" si="0"/>
        <v>5</v>
      </c>
      <c r="H31" s="9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>
      <c r="A32" s="8">
        <v>9</v>
      </c>
      <c r="B32" s="10" t="s">
        <v>97</v>
      </c>
      <c r="C32" s="11" t="s">
        <v>67</v>
      </c>
      <c r="D32" s="14" t="s">
        <v>50</v>
      </c>
      <c r="E32" s="4">
        <v>1</v>
      </c>
      <c r="F32" s="4" t="s">
        <v>19</v>
      </c>
      <c r="G32" s="8">
        <f t="shared" si="0"/>
        <v>5</v>
      </c>
      <c r="H32" s="9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s="60" customFormat="1" ht="30">
      <c r="A33" s="14">
        <v>10</v>
      </c>
      <c r="B33" s="61" t="s">
        <v>132</v>
      </c>
      <c r="C33" s="19" t="s">
        <v>50</v>
      </c>
      <c r="D33" s="14" t="s">
        <v>50</v>
      </c>
      <c r="E33" s="14">
        <v>1</v>
      </c>
      <c r="F33" s="14" t="s">
        <v>19</v>
      </c>
      <c r="G33" s="14">
        <f>G25</f>
        <v>5</v>
      </c>
      <c r="H33" s="20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s="60" customFormat="1" ht="30">
      <c r="A34" s="14">
        <v>11</v>
      </c>
      <c r="B34" s="61" t="s">
        <v>135</v>
      </c>
      <c r="C34" s="19" t="s">
        <v>50</v>
      </c>
      <c r="D34" s="14" t="s">
        <v>50</v>
      </c>
      <c r="E34" s="14">
        <v>1</v>
      </c>
      <c r="F34" s="14" t="s">
        <v>19</v>
      </c>
      <c r="G34" s="14">
        <v>5</v>
      </c>
      <c r="H34" s="20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s="60" customFormat="1" ht="30">
      <c r="A35" s="14">
        <v>19</v>
      </c>
      <c r="B35" s="61" t="s">
        <v>136</v>
      </c>
      <c r="C35" s="19" t="s">
        <v>50</v>
      </c>
      <c r="D35" s="14" t="s">
        <v>50</v>
      </c>
      <c r="E35" s="14">
        <v>1</v>
      </c>
      <c r="F35" s="14" t="s">
        <v>19</v>
      </c>
      <c r="G35" s="14">
        <f>G25</f>
        <v>5</v>
      </c>
      <c r="H35" s="20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s="60" customFormat="1" ht="30">
      <c r="A36" s="14">
        <v>10</v>
      </c>
      <c r="B36" s="61" t="s">
        <v>131</v>
      </c>
      <c r="C36" s="19" t="s">
        <v>50</v>
      </c>
      <c r="D36" s="14" t="s">
        <v>50</v>
      </c>
      <c r="E36" s="14">
        <v>1</v>
      </c>
      <c r="F36" s="14" t="s">
        <v>19</v>
      </c>
      <c r="G36" s="14">
        <v>5</v>
      </c>
      <c r="H36" s="20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s="60" customFormat="1" ht="30">
      <c r="A37" s="14">
        <v>13</v>
      </c>
      <c r="B37" s="61" t="s">
        <v>133</v>
      </c>
      <c r="C37" s="19" t="s">
        <v>50</v>
      </c>
      <c r="D37" s="14" t="s">
        <v>50</v>
      </c>
      <c r="E37" s="14">
        <v>1</v>
      </c>
      <c r="F37" s="14" t="s">
        <v>19</v>
      </c>
      <c r="G37" s="14">
        <v>5</v>
      </c>
      <c r="H37" s="20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30">
      <c r="A38" s="8">
        <v>10</v>
      </c>
      <c r="B38" s="10" t="s">
        <v>161</v>
      </c>
      <c r="C38" s="11" t="s">
        <v>67</v>
      </c>
      <c r="D38" s="14" t="s">
        <v>50</v>
      </c>
      <c r="E38" s="4">
        <v>1</v>
      </c>
      <c r="F38" s="4" t="s">
        <v>19</v>
      </c>
      <c r="G38" s="8">
        <f t="shared" si="0"/>
        <v>5</v>
      </c>
      <c r="H38" s="9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>
      <c r="A39" s="8">
        <v>11</v>
      </c>
      <c r="B39" s="10" t="s">
        <v>142</v>
      </c>
      <c r="C39" s="11" t="s">
        <v>67</v>
      </c>
      <c r="D39" s="14" t="s">
        <v>50</v>
      </c>
      <c r="E39" s="4">
        <v>1</v>
      </c>
      <c r="F39" s="4" t="s">
        <v>19</v>
      </c>
      <c r="G39" s="8">
        <f t="shared" si="0"/>
        <v>5</v>
      </c>
      <c r="H39" s="9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>
      <c r="A40" s="8">
        <v>12</v>
      </c>
      <c r="B40" s="10" t="s">
        <v>98</v>
      </c>
      <c r="C40" s="11" t="s">
        <v>67</v>
      </c>
      <c r="D40" s="14" t="s">
        <v>50</v>
      </c>
      <c r="E40" s="4">
        <v>1</v>
      </c>
      <c r="F40" s="4" t="s">
        <v>19</v>
      </c>
      <c r="G40" s="8">
        <f t="shared" si="0"/>
        <v>5</v>
      </c>
      <c r="H40" s="9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>
      <c r="A41" s="8">
        <v>13</v>
      </c>
      <c r="B41" s="10" t="s">
        <v>99</v>
      </c>
      <c r="C41" s="11" t="s">
        <v>67</v>
      </c>
      <c r="D41" s="14" t="s">
        <v>50</v>
      </c>
      <c r="E41" s="4">
        <v>1</v>
      </c>
      <c r="F41" s="4" t="s">
        <v>19</v>
      </c>
      <c r="G41" s="8">
        <f t="shared" si="0"/>
        <v>5</v>
      </c>
      <c r="H41" s="9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">
      <c r="A42" s="8">
        <v>17</v>
      </c>
      <c r="B42" s="10" t="s">
        <v>162</v>
      </c>
      <c r="C42" s="11" t="s">
        <v>67</v>
      </c>
      <c r="D42" s="14" t="s">
        <v>50</v>
      </c>
      <c r="E42" s="4">
        <v>1</v>
      </c>
      <c r="F42" s="4" t="s">
        <v>19</v>
      </c>
      <c r="G42" s="8">
        <f t="shared" si="0"/>
        <v>5</v>
      </c>
      <c r="H42" s="9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60" customFormat="1" ht="100.5">
      <c r="A43" s="14">
        <v>29</v>
      </c>
      <c r="B43" s="61" t="s">
        <v>146</v>
      </c>
      <c r="C43" s="19" t="s">
        <v>50</v>
      </c>
      <c r="D43" s="14" t="s">
        <v>50</v>
      </c>
      <c r="E43" s="14">
        <v>1</v>
      </c>
      <c r="F43" s="14" t="s">
        <v>19</v>
      </c>
      <c r="G43" s="14">
        <f t="shared" ref="G43" si="1">$G$56</f>
        <v>5</v>
      </c>
      <c r="H43" s="20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43.5">
      <c r="A44" s="8">
        <v>18</v>
      </c>
      <c r="B44" s="18" t="s">
        <v>159</v>
      </c>
      <c r="C44" s="11" t="s">
        <v>67</v>
      </c>
      <c r="D44" s="14" t="s">
        <v>50</v>
      </c>
      <c r="E44" s="4">
        <v>1</v>
      </c>
      <c r="F44" s="4" t="s">
        <v>19</v>
      </c>
      <c r="G44" s="8">
        <f t="shared" si="0"/>
        <v>5</v>
      </c>
      <c r="H44" s="9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>
      <c r="A45" s="8">
        <v>19</v>
      </c>
      <c r="B45" s="10" t="s">
        <v>100</v>
      </c>
      <c r="C45" s="11" t="s">
        <v>67</v>
      </c>
      <c r="D45" s="14" t="s">
        <v>50</v>
      </c>
      <c r="E45" s="4">
        <v>1</v>
      </c>
      <c r="F45" s="4" t="s">
        <v>19</v>
      </c>
      <c r="G45" s="8">
        <f t="shared" si="0"/>
        <v>5</v>
      </c>
      <c r="H45" s="9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>
      <c r="A46" s="8">
        <v>20</v>
      </c>
      <c r="B46" s="10" t="s">
        <v>101</v>
      </c>
      <c r="C46" s="11" t="s">
        <v>67</v>
      </c>
      <c r="D46" s="14" t="s">
        <v>50</v>
      </c>
      <c r="E46" s="4">
        <v>1</v>
      </c>
      <c r="F46" s="4" t="s">
        <v>19</v>
      </c>
      <c r="G46" s="8">
        <f t="shared" si="0"/>
        <v>5</v>
      </c>
      <c r="H46" s="9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>
      <c r="A47" s="8">
        <v>21</v>
      </c>
      <c r="B47" s="52" t="s">
        <v>145</v>
      </c>
      <c r="C47" s="53" t="s">
        <v>67</v>
      </c>
      <c r="D47" s="54" t="s">
        <v>50</v>
      </c>
      <c r="E47" s="55">
        <v>1</v>
      </c>
      <c r="F47" s="55" t="s">
        <v>19</v>
      </c>
      <c r="G47" s="55">
        <f t="shared" si="0"/>
        <v>5</v>
      </c>
      <c r="H47" s="56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0">
      <c r="A48" s="8">
        <v>22</v>
      </c>
      <c r="B48" s="58" t="s">
        <v>160</v>
      </c>
      <c r="C48" s="11" t="s">
        <v>67</v>
      </c>
      <c r="D48" s="14" t="s">
        <v>50</v>
      </c>
      <c r="E48" s="4">
        <v>1</v>
      </c>
      <c r="F48" s="4" t="s">
        <v>19</v>
      </c>
      <c r="G48" s="8">
        <f t="shared" si="0"/>
        <v>5</v>
      </c>
      <c r="H48" s="9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0">
      <c r="A49" s="57">
        <v>23</v>
      </c>
      <c r="B49" s="58" t="s">
        <v>144</v>
      </c>
      <c r="C49" s="15" t="s">
        <v>67</v>
      </c>
      <c r="D49" s="14" t="s">
        <v>50</v>
      </c>
      <c r="E49" s="4">
        <v>1</v>
      </c>
      <c r="F49" s="4" t="s">
        <v>19</v>
      </c>
      <c r="G49" s="8">
        <f t="shared" si="0"/>
        <v>5</v>
      </c>
      <c r="H49" s="9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0">
      <c r="A50" s="57">
        <v>24</v>
      </c>
      <c r="B50" s="58" t="s">
        <v>147</v>
      </c>
      <c r="C50" s="15" t="s">
        <v>67</v>
      </c>
      <c r="D50" s="14" t="s">
        <v>50</v>
      </c>
      <c r="E50" s="4">
        <v>1</v>
      </c>
      <c r="F50" s="4" t="s">
        <v>19</v>
      </c>
      <c r="G50" s="8">
        <f t="shared" si="0"/>
        <v>5</v>
      </c>
      <c r="H50" s="9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s="38" customFormat="1" ht="30">
      <c r="A51" s="57">
        <v>25</v>
      </c>
      <c r="B51" s="58" t="s">
        <v>148</v>
      </c>
      <c r="C51" s="15" t="s">
        <v>67</v>
      </c>
      <c r="D51" s="14" t="s">
        <v>50</v>
      </c>
      <c r="E51" s="8">
        <v>1</v>
      </c>
      <c r="F51" s="8" t="s">
        <v>19</v>
      </c>
      <c r="G51" s="8">
        <f t="shared" ref="G51:G54" si="2">E51*$C$11</f>
        <v>5</v>
      </c>
      <c r="H51" s="9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s="38" customFormat="1" ht="30">
      <c r="A52" s="57">
        <v>26</v>
      </c>
      <c r="B52" s="62" t="s">
        <v>152</v>
      </c>
      <c r="C52" s="15" t="s">
        <v>67</v>
      </c>
      <c r="D52" s="14" t="s">
        <v>50</v>
      </c>
      <c r="E52" s="8">
        <v>1</v>
      </c>
      <c r="F52" s="8" t="s">
        <v>19</v>
      </c>
      <c r="G52" s="8">
        <f t="shared" si="2"/>
        <v>5</v>
      </c>
      <c r="H52" s="9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s="38" customFormat="1" ht="30">
      <c r="A53" s="57">
        <v>27</v>
      </c>
      <c r="B53" s="64" t="s">
        <v>149</v>
      </c>
      <c r="C53" s="15" t="s">
        <v>67</v>
      </c>
      <c r="D53" s="14" t="s">
        <v>50</v>
      </c>
      <c r="E53" s="8">
        <v>1</v>
      </c>
      <c r="F53" s="8" t="s">
        <v>19</v>
      </c>
      <c r="G53" s="8">
        <f t="shared" si="2"/>
        <v>5</v>
      </c>
      <c r="H53" s="9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s="38" customFormat="1" ht="30">
      <c r="A54" s="8">
        <v>28</v>
      </c>
      <c r="B54" s="59" t="s">
        <v>150</v>
      </c>
      <c r="C54" s="15" t="s">
        <v>67</v>
      </c>
      <c r="D54" s="14" t="s">
        <v>50</v>
      </c>
      <c r="E54" s="8">
        <v>1</v>
      </c>
      <c r="F54" s="8" t="s">
        <v>19</v>
      </c>
      <c r="G54" s="8">
        <f t="shared" si="2"/>
        <v>5</v>
      </c>
      <c r="H54" s="9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>
      <c r="A55" s="8">
        <v>29</v>
      </c>
      <c r="B55" s="10" t="s">
        <v>68</v>
      </c>
      <c r="C55" s="11" t="s">
        <v>67</v>
      </c>
      <c r="D55" s="14" t="s">
        <v>50</v>
      </c>
      <c r="E55" s="4">
        <v>1</v>
      </c>
      <c r="F55" s="4" t="s">
        <v>19</v>
      </c>
      <c r="G55" s="8">
        <f t="shared" si="0"/>
        <v>5</v>
      </c>
      <c r="H55" s="9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8">
        <v>30</v>
      </c>
      <c r="B56" s="5" t="s">
        <v>103</v>
      </c>
      <c r="C56" s="11" t="s">
        <v>102</v>
      </c>
      <c r="D56" s="8" t="s">
        <v>22</v>
      </c>
      <c r="E56" s="4">
        <v>1</v>
      </c>
      <c r="F56" s="4" t="s">
        <v>19</v>
      </c>
      <c r="G56" s="8">
        <f t="shared" si="0"/>
        <v>5</v>
      </c>
      <c r="H56" s="9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8">
        <v>31</v>
      </c>
      <c r="B57" s="5" t="s">
        <v>69</v>
      </c>
      <c r="C57" s="6" t="s">
        <v>104</v>
      </c>
      <c r="D57" s="8" t="s">
        <v>22</v>
      </c>
      <c r="E57" s="4">
        <v>1</v>
      </c>
      <c r="F57" s="4" t="s">
        <v>19</v>
      </c>
      <c r="G57" s="8">
        <f t="shared" si="0"/>
        <v>5</v>
      </c>
      <c r="H57" s="9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47"/>
      <c r="C60" s="47"/>
      <c r="D60" s="47"/>
      <c r="E60" s="47"/>
      <c r="F60" s="47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47"/>
      <c r="C61" s="47"/>
      <c r="D61" s="47"/>
      <c r="E61" s="47"/>
      <c r="F61" s="47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02" t="s">
        <v>126</v>
      </c>
      <c r="C62" s="103"/>
      <c r="D62" s="102" t="s">
        <v>124</v>
      </c>
      <c r="E62" s="103"/>
      <c r="F62" s="10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04" t="s">
        <v>129</v>
      </c>
      <c r="C63" s="103"/>
      <c r="D63" s="102" t="s">
        <v>125</v>
      </c>
      <c r="E63" s="103"/>
      <c r="F63" s="10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48"/>
      <c r="C64" s="48"/>
      <c r="D64" s="49"/>
      <c r="E64" s="50"/>
      <c r="F64" s="5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02" t="s">
        <v>127</v>
      </c>
      <c r="C65" s="103"/>
      <c r="D65" s="102" t="s">
        <v>124</v>
      </c>
      <c r="E65" s="103"/>
      <c r="F65" s="10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04" t="s">
        <v>128</v>
      </c>
      <c r="C66" s="103"/>
      <c r="D66" s="102" t="s">
        <v>125</v>
      </c>
      <c r="E66" s="103"/>
      <c r="F66" s="10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47"/>
      <c r="C67" s="47"/>
      <c r="D67" s="47"/>
      <c r="E67" s="47"/>
      <c r="F67" s="4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</sheetData>
  <mergeCells count="31">
    <mergeCell ref="A6:H6"/>
    <mergeCell ref="A7:H7"/>
    <mergeCell ref="A14:H14"/>
    <mergeCell ref="A8:H8"/>
    <mergeCell ref="A9:B9"/>
    <mergeCell ref="A10:B10"/>
    <mergeCell ref="A11:B11"/>
    <mergeCell ref="A12:H12"/>
    <mergeCell ref="A1:H1"/>
    <mergeCell ref="A2:H2"/>
    <mergeCell ref="A3:H3"/>
    <mergeCell ref="A4:H4"/>
    <mergeCell ref="A5:H5"/>
    <mergeCell ref="A23:H23"/>
    <mergeCell ref="A15:H15"/>
    <mergeCell ref="A16:H16"/>
    <mergeCell ref="A22:H22"/>
    <mergeCell ref="A13:H13"/>
    <mergeCell ref="A17:H17"/>
    <mergeCell ref="A18:H18"/>
    <mergeCell ref="A19:H19"/>
    <mergeCell ref="A20:H20"/>
    <mergeCell ref="A21:H21"/>
    <mergeCell ref="B66:C66"/>
    <mergeCell ref="D66:F66"/>
    <mergeCell ref="B62:C62"/>
    <mergeCell ref="D62:F62"/>
    <mergeCell ref="B63:C63"/>
    <mergeCell ref="D63:F63"/>
    <mergeCell ref="B65:C65"/>
    <mergeCell ref="D65:F6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3"/>
  <sheetViews>
    <sheetView workbookViewId="0">
      <selection activeCell="I12" sqref="I12"/>
    </sheetView>
  </sheetViews>
  <sheetFormatPr defaultColWidth="14.42578125" defaultRowHeight="15" customHeight="1"/>
  <cols>
    <col min="1" max="1" width="5.140625" customWidth="1"/>
    <col min="2" max="2" width="57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5" customWidth="1"/>
  </cols>
  <sheetData>
    <row r="1" spans="1:26">
      <c r="A1" s="94" t="s">
        <v>0</v>
      </c>
      <c r="B1" s="71"/>
      <c r="C1" s="71"/>
      <c r="D1" s="71"/>
      <c r="E1" s="71"/>
      <c r="F1" s="71"/>
      <c r="G1" s="71"/>
      <c r="H1" s="7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107" t="s">
        <v>92</v>
      </c>
      <c r="B2" s="82"/>
      <c r="C2" s="82"/>
      <c r="D2" s="82"/>
      <c r="E2" s="82"/>
      <c r="F2" s="82"/>
      <c r="G2" s="82"/>
      <c r="H2" s="9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97" t="s">
        <v>1</v>
      </c>
      <c r="B3" s="85"/>
      <c r="C3" s="85"/>
      <c r="D3" s="85"/>
      <c r="E3" s="85"/>
      <c r="F3" s="85"/>
      <c r="G3" s="85"/>
      <c r="H3" s="8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98" t="s">
        <v>106</v>
      </c>
      <c r="B4" s="91"/>
      <c r="C4" s="91"/>
      <c r="D4" s="91"/>
      <c r="E4" s="91"/>
      <c r="F4" s="91"/>
      <c r="G4" s="91"/>
      <c r="H4" s="7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90" t="s">
        <v>107</v>
      </c>
      <c r="B5" s="91"/>
      <c r="C5" s="91"/>
      <c r="D5" s="91"/>
      <c r="E5" s="91"/>
      <c r="F5" s="91"/>
      <c r="G5" s="91"/>
      <c r="H5" s="7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90" t="s">
        <v>153</v>
      </c>
      <c r="B6" s="91"/>
      <c r="C6" s="91"/>
      <c r="D6" s="91"/>
      <c r="E6" s="91"/>
      <c r="F6" s="91"/>
      <c r="G6" s="91"/>
      <c r="H6" s="7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90" t="s">
        <v>109</v>
      </c>
      <c r="B7" s="91"/>
      <c r="C7" s="91"/>
      <c r="D7" s="91"/>
      <c r="E7" s="91"/>
      <c r="F7" s="91"/>
      <c r="G7" s="91"/>
      <c r="H7" s="7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90" t="s">
        <v>157</v>
      </c>
      <c r="B8" s="91"/>
      <c r="C8" s="91"/>
      <c r="D8" s="91"/>
      <c r="E8" s="91"/>
      <c r="F8" s="91"/>
      <c r="G8" s="91"/>
      <c r="H8" s="7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90" t="s">
        <v>158</v>
      </c>
      <c r="B9" s="91"/>
      <c r="C9" s="40">
        <v>6</v>
      </c>
      <c r="D9" s="40"/>
      <c r="E9" s="40"/>
      <c r="F9" s="40"/>
      <c r="G9" s="40"/>
      <c r="H9" s="4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92" t="s">
        <v>2</v>
      </c>
      <c r="B10" s="93"/>
      <c r="C10" s="42">
        <v>5</v>
      </c>
      <c r="D10" s="42"/>
      <c r="E10" s="42"/>
      <c r="F10" s="42"/>
      <c r="G10" s="42"/>
      <c r="H10" s="4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88" t="s">
        <v>3</v>
      </c>
      <c r="B11" s="68"/>
      <c r="C11" s="44">
        <v>5</v>
      </c>
      <c r="D11" s="44"/>
      <c r="E11" s="44"/>
      <c r="F11" s="44"/>
      <c r="G11" s="44"/>
      <c r="H11" s="4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88" t="s">
        <v>110</v>
      </c>
      <c r="B12" s="68"/>
      <c r="C12" s="68"/>
      <c r="D12" s="68"/>
      <c r="E12" s="68"/>
      <c r="F12" s="68"/>
      <c r="G12" s="68"/>
      <c r="H12" s="68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105" t="s">
        <v>70</v>
      </c>
      <c r="B13" s="68"/>
      <c r="C13" s="68"/>
      <c r="D13" s="68"/>
      <c r="E13" s="68"/>
      <c r="F13" s="68"/>
      <c r="G13" s="68"/>
      <c r="H13" s="106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111" t="s">
        <v>71</v>
      </c>
      <c r="B14" s="68"/>
      <c r="C14" s="68"/>
      <c r="D14" s="68"/>
      <c r="E14" s="68"/>
      <c r="F14" s="68"/>
      <c r="G14" s="68"/>
      <c r="H14" s="69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4.25" customHeight="1">
      <c r="A15" s="27" t="s">
        <v>9</v>
      </c>
      <c r="B15" s="23" t="s">
        <v>10</v>
      </c>
      <c r="C15" s="2" t="s">
        <v>11</v>
      </c>
      <c r="D15" s="23" t="s">
        <v>12</v>
      </c>
      <c r="E15" s="23" t="s">
        <v>13</v>
      </c>
      <c r="F15" s="23" t="s">
        <v>14</v>
      </c>
      <c r="G15" s="2" t="s">
        <v>15</v>
      </c>
      <c r="H15" s="2" t="s">
        <v>16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28">
        <v>1</v>
      </c>
      <c r="B16" s="10" t="s">
        <v>72</v>
      </c>
      <c r="C16" s="11" t="s">
        <v>115</v>
      </c>
      <c r="D16" s="7" t="s">
        <v>45</v>
      </c>
      <c r="E16" s="4">
        <v>3</v>
      </c>
      <c r="F16" s="4" t="s">
        <v>73</v>
      </c>
      <c r="G16" s="8">
        <f t="shared" ref="G16:G17" si="0">E16</f>
        <v>3</v>
      </c>
      <c r="H16" s="25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28">
        <v>2</v>
      </c>
      <c r="B17" s="10" t="s">
        <v>74</v>
      </c>
      <c r="C17" s="18" t="s">
        <v>115</v>
      </c>
      <c r="D17" s="7" t="s">
        <v>45</v>
      </c>
      <c r="E17" s="4">
        <v>1</v>
      </c>
      <c r="F17" s="4" t="s">
        <v>19</v>
      </c>
      <c r="G17" s="8">
        <f t="shared" si="0"/>
        <v>1</v>
      </c>
      <c r="H17" s="25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28">
        <v>3</v>
      </c>
      <c r="B18" s="10" t="s">
        <v>75</v>
      </c>
      <c r="C18" s="18" t="s">
        <v>115</v>
      </c>
      <c r="D18" s="7" t="s">
        <v>45</v>
      </c>
      <c r="E18" s="4">
        <v>1</v>
      </c>
      <c r="F18" s="4" t="s">
        <v>19</v>
      </c>
      <c r="G18" s="8">
        <f>C9+C10</f>
        <v>11</v>
      </c>
      <c r="H18" s="25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29">
        <v>4</v>
      </c>
      <c r="B19" s="10" t="s">
        <v>76</v>
      </c>
      <c r="C19" s="18" t="s">
        <v>115</v>
      </c>
      <c r="D19" s="7" t="s">
        <v>45</v>
      </c>
      <c r="E19" s="4">
        <v>1</v>
      </c>
      <c r="F19" s="4" t="s">
        <v>19</v>
      </c>
      <c r="G19" s="8">
        <f t="shared" ref="G19:G21" si="1">E19</f>
        <v>1</v>
      </c>
      <c r="H19" s="25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28">
        <v>5</v>
      </c>
      <c r="B20" s="10" t="s">
        <v>77</v>
      </c>
      <c r="C20" s="18" t="s">
        <v>115</v>
      </c>
      <c r="D20" s="7" t="s">
        <v>45</v>
      </c>
      <c r="E20" s="4">
        <v>1</v>
      </c>
      <c r="F20" s="4" t="s">
        <v>73</v>
      </c>
      <c r="G20" s="8">
        <f t="shared" si="1"/>
        <v>1</v>
      </c>
      <c r="H20" s="3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28">
        <v>6</v>
      </c>
      <c r="B21" s="10" t="s">
        <v>78</v>
      </c>
      <c r="C21" s="18" t="s">
        <v>115</v>
      </c>
      <c r="D21" s="7" t="s">
        <v>45</v>
      </c>
      <c r="E21" s="4">
        <v>1</v>
      </c>
      <c r="F21" s="4" t="s">
        <v>19</v>
      </c>
      <c r="G21" s="8">
        <f t="shared" si="1"/>
        <v>1</v>
      </c>
      <c r="H21" s="3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29">
        <v>7</v>
      </c>
      <c r="B22" s="10" t="s">
        <v>79</v>
      </c>
      <c r="C22" s="18" t="s">
        <v>115</v>
      </c>
      <c r="D22" s="7" t="s">
        <v>45</v>
      </c>
      <c r="E22" s="4">
        <v>1</v>
      </c>
      <c r="F22" s="4" t="s">
        <v>19</v>
      </c>
      <c r="G22" s="8">
        <f>C9</f>
        <v>6</v>
      </c>
      <c r="H22" s="3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28">
        <v>8</v>
      </c>
      <c r="B23" s="10" t="s">
        <v>80</v>
      </c>
      <c r="C23" s="18" t="s">
        <v>115</v>
      </c>
      <c r="D23" s="7" t="s">
        <v>45</v>
      </c>
      <c r="E23" s="4">
        <v>1</v>
      </c>
      <c r="F23" s="4" t="s">
        <v>73</v>
      </c>
      <c r="G23" s="8">
        <f>E23</f>
        <v>1</v>
      </c>
      <c r="H23" s="3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28">
        <v>9</v>
      </c>
      <c r="B24" s="10" t="s">
        <v>81</v>
      </c>
      <c r="C24" s="18" t="s">
        <v>115</v>
      </c>
      <c r="D24" s="7" t="s">
        <v>45</v>
      </c>
      <c r="E24" s="4">
        <v>1</v>
      </c>
      <c r="F24" s="4" t="s">
        <v>19</v>
      </c>
      <c r="G24" s="8">
        <f>C9+C10</f>
        <v>11</v>
      </c>
      <c r="H24" s="3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29">
        <v>10</v>
      </c>
      <c r="B25" s="10" t="s">
        <v>82</v>
      </c>
      <c r="C25" s="18" t="s">
        <v>115</v>
      </c>
      <c r="D25" s="7" t="s">
        <v>45</v>
      </c>
      <c r="E25" s="4">
        <v>1</v>
      </c>
      <c r="F25" s="4" t="s">
        <v>19</v>
      </c>
      <c r="G25" s="8">
        <f t="shared" ref="G25:G26" si="2">E25</f>
        <v>1</v>
      </c>
      <c r="H25" s="3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28">
        <v>11</v>
      </c>
      <c r="B26" s="10" t="s">
        <v>83</v>
      </c>
      <c r="C26" s="18" t="s">
        <v>115</v>
      </c>
      <c r="D26" s="7" t="s">
        <v>45</v>
      </c>
      <c r="E26" s="4">
        <v>1</v>
      </c>
      <c r="F26" s="4" t="s">
        <v>19</v>
      </c>
      <c r="G26" s="8">
        <f t="shared" si="2"/>
        <v>1</v>
      </c>
      <c r="H26" s="3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02" t="s">
        <v>126</v>
      </c>
      <c r="C28" s="103"/>
      <c r="D28" s="102" t="s">
        <v>124</v>
      </c>
      <c r="E28" s="103"/>
      <c r="F28" s="10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04" t="s">
        <v>129</v>
      </c>
      <c r="C29" s="103"/>
      <c r="D29" s="102" t="s">
        <v>125</v>
      </c>
      <c r="E29" s="103"/>
      <c r="F29" s="10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48"/>
      <c r="C30" s="48"/>
      <c r="D30" s="49"/>
      <c r="E30" s="50"/>
      <c r="F30" s="5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02" t="s">
        <v>127</v>
      </c>
      <c r="C31" s="103"/>
      <c r="D31" s="102" t="s">
        <v>124</v>
      </c>
      <c r="E31" s="103"/>
      <c r="F31" s="10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04" t="s">
        <v>128</v>
      </c>
      <c r="C32" s="103"/>
      <c r="D32" s="102" t="s">
        <v>125</v>
      </c>
      <c r="E32" s="103"/>
      <c r="F32" s="10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</sheetData>
  <mergeCells count="22">
    <mergeCell ref="B32:C32"/>
    <mergeCell ref="D32:F32"/>
    <mergeCell ref="B28:C28"/>
    <mergeCell ref="D28:F28"/>
    <mergeCell ref="B29:C29"/>
    <mergeCell ref="D29:F29"/>
    <mergeCell ref="B31:C31"/>
    <mergeCell ref="D31:F31"/>
    <mergeCell ref="A14:H14"/>
    <mergeCell ref="A1:H1"/>
    <mergeCell ref="A2:H2"/>
    <mergeCell ref="A8:H8"/>
    <mergeCell ref="A9:B9"/>
    <mergeCell ref="A10:B10"/>
    <mergeCell ref="A3:H3"/>
    <mergeCell ref="A13:H13"/>
    <mergeCell ref="A12:H12"/>
    <mergeCell ref="A4:H4"/>
    <mergeCell ref="A5:H5"/>
    <mergeCell ref="A6:H6"/>
    <mergeCell ref="A7:H7"/>
    <mergeCell ref="A11:B11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B13" sqref="B13:F17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</cols>
  <sheetData>
    <row r="1" spans="1:26">
      <c r="A1" s="94" t="s">
        <v>0</v>
      </c>
      <c r="B1" s="71"/>
      <c r="C1" s="71"/>
      <c r="D1" s="71"/>
      <c r="E1" s="71"/>
      <c r="F1" s="71"/>
      <c r="G1" s="7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107" t="s">
        <v>92</v>
      </c>
      <c r="B2" s="82"/>
      <c r="C2" s="82"/>
      <c r="D2" s="82"/>
      <c r="E2" s="82"/>
      <c r="F2" s="82"/>
      <c r="G2" s="9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5" customHeight="1">
      <c r="A3" s="81" t="s">
        <v>84</v>
      </c>
      <c r="B3" s="82"/>
      <c r="C3" s="82"/>
      <c r="D3" s="82"/>
      <c r="E3" s="82"/>
      <c r="F3" s="82"/>
      <c r="G3" s="8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>
      <c r="A4" s="2" t="s">
        <v>9</v>
      </c>
      <c r="B4" s="2" t="s">
        <v>10</v>
      </c>
      <c r="C4" s="3" t="s">
        <v>11</v>
      </c>
      <c r="D4" s="2" t="s">
        <v>12</v>
      </c>
      <c r="E4" s="2" t="s">
        <v>13</v>
      </c>
      <c r="F4" s="2" t="s">
        <v>14</v>
      </c>
      <c r="G4" s="2" t="s">
        <v>85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>
      <c r="A5" s="31">
        <v>1</v>
      </c>
      <c r="B5" s="32" t="s">
        <v>42</v>
      </c>
      <c r="C5" s="13" t="s">
        <v>86</v>
      </c>
      <c r="D5" s="31"/>
      <c r="E5" s="33">
        <v>1</v>
      </c>
      <c r="F5" s="33" t="s">
        <v>19</v>
      </c>
      <c r="G5" s="112" t="s">
        <v>87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>
      <c r="A6" s="31">
        <v>2</v>
      </c>
      <c r="B6" s="32" t="s">
        <v>40</v>
      </c>
      <c r="C6" s="13" t="s">
        <v>86</v>
      </c>
      <c r="D6" s="31"/>
      <c r="E6" s="33">
        <v>1</v>
      </c>
      <c r="F6" s="33" t="s">
        <v>19</v>
      </c>
      <c r="G6" s="11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31">
        <v>3</v>
      </c>
      <c r="B7" s="32" t="s">
        <v>88</v>
      </c>
      <c r="C7" s="20"/>
      <c r="D7" s="24"/>
      <c r="E7" s="33">
        <v>1</v>
      </c>
      <c r="F7" s="33" t="s">
        <v>19</v>
      </c>
      <c r="G7" s="11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45">
      <c r="A8" s="31">
        <v>4</v>
      </c>
      <c r="B8" s="34" t="s">
        <v>89</v>
      </c>
      <c r="C8" s="13" t="s">
        <v>90</v>
      </c>
      <c r="D8" s="35"/>
      <c r="E8" s="36">
        <v>1</v>
      </c>
      <c r="F8" s="33" t="s">
        <v>19</v>
      </c>
      <c r="G8" s="11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.75" customHeight="1">
      <c r="A9" s="26">
        <v>5</v>
      </c>
      <c r="B9" s="25"/>
      <c r="C9" s="37"/>
      <c r="D9" s="23"/>
      <c r="E9" s="2"/>
      <c r="F9" s="2"/>
      <c r="G9" s="2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1.5" customHeight="1">
      <c r="A10" s="26">
        <v>6</v>
      </c>
      <c r="B10" s="22"/>
      <c r="C10" s="37"/>
      <c r="D10" s="23"/>
      <c r="E10" s="2"/>
      <c r="F10" s="2"/>
      <c r="G10" s="2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>
      <c r="A13" s="1"/>
      <c r="B13" s="102" t="s">
        <v>126</v>
      </c>
      <c r="C13" s="103"/>
      <c r="D13" s="102" t="s">
        <v>124</v>
      </c>
      <c r="E13" s="103"/>
      <c r="F13" s="10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>
      <c r="A14" s="1"/>
      <c r="B14" s="104" t="s">
        <v>129</v>
      </c>
      <c r="C14" s="103"/>
      <c r="D14" s="102" t="s">
        <v>125</v>
      </c>
      <c r="E14" s="103"/>
      <c r="F14" s="10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>
      <c r="A15" s="1"/>
      <c r="B15" s="48"/>
      <c r="C15" s="48"/>
      <c r="D15" s="49"/>
      <c r="E15" s="50"/>
      <c r="F15" s="5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>
      <c r="A16" s="1"/>
      <c r="B16" s="102" t="s">
        <v>127</v>
      </c>
      <c r="C16" s="103"/>
      <c r="D16" s="102" t="s">
        <v>124</v>
      </c>
      <c r="E16" s="103"/>
      <c r="F16" s="10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>
      <c r="A17" s="1"/>
      <c r="B17" s="104" t="s">
        <v>128</v>
      </c>
      <c r="C17" s="103"/>
      <c r="D17" s="102" t="s">
        <v>125</v>
      </c>
      <c r="E17" s="103"/>
      <c r="F17" s="10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2">
    <mergeCell ref="B14:C14"/>
    <mergeCell ref="D14:F14"/>
    <mergeCell ref="B16:C16"/>
    <mergeCell ref="D16:F16"/>
    <mergeCell ref="B17:C17"/>
    <mergeCell ref="D17:F17"/>
    <mergeCell ref="A1:G1"/>
    <mergeCell ref="A2:G2"/>
    <mergeCell ref="A3:G3"/>
    <mergeCell ref="G5:G8"/>
    <mergeCell ref="B13:C13"/>
    <mergeCell ref="D13:F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Папулова Е.В.</cp:lastModifiedBy>
  <dcterms:created xsi:type="dcterms:W3CDTF">2023-01-11T12:24:27Z</dcterms:created>
  <dcterms:modified xsi:type="dcterms:W3CDTF">2023-04-04T12:14:53Z</dcterms:modified>
</cp:coreProperties>
</file>